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Рахмангуловская СОШ\Desktop\ШК 2 ХХХХ\"/>
    </mc:Choice>
  </mc:AlternateContent>
  <bookViews>
    <workbookView xWindow="-120" yWindow="-120" windowWidth="29040" windowHeight="158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6" i="1" l="1"/>
  <c r="L89" i="1" l="1"/>
  <c r="L81" i="1"/>
  <c r="L80" i="1"/>
  <c r="L70" i="1"/>
  <c r="L32" i="1" l="1"/>
  <c r="L194" i="1" l="1"/>
  <c r="L184" i="1"/>
  <c r="L175" i="1"/>
  <c r="L165" i="1"/>
  <c r="L176" i="1" s="1"/>
  <c r="L156" i="1"/>
  <c r="L157" i="1" s="1"/>
  <c r="L137" i="1"/>
  <c r="L127" i="1"/>
  <c r="L118" i="1"/>
  <c r="L108" i="1"/>
  <c r="L99" i="1"/>
  <c r="L61" i="1"/>
  <c r="L51" i="1"/>
  <c r="L42" i="1"/>
  <c r="A109" i="1"/>
  <c r="B195" i="1"/>
  <c r="A195" i="1"/>
  <c r="J194" i="1"/>
  <c r="I194" i="1"/>
  <c r="H194" i="1"/>
  <c r="G194" i="1"/>
  <c r="F194" i="1"/>
  <c r="A185" i="1"/>
  <c r="J184" i="1"/>
  <c r="I184" i="1"/>
  <c r="H184" i="1"/>
  <c r="H195" i="1" s="1"/>
  <c r="G184" i="1"/>
  <c r="F184" i="1"/>
  <c r="B176" i="1"/>
  <c r="A176" i="1"/>
  <c r="J175" i="1"/>
  <c r="I175" i="1"/>
  <c r="H175" i="1"/>
  <c r="G175" i="1"/>
  <c r="F175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A12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J108" i="1"/>
  <c r="I108" i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19" i="1" l="1"/>
  <c r="I157" i="1"/>
  <c r="H176" i="1"/>
  <c r="L119" i="1"/>
  <c r="L195" i="1"/>
  <c r="L43" i="1"/>
  <c r="J195" i="1"/>
  <c r="I195" i="1"/>
  <c r="J176" i="1"/>
  <c r="G176" i="1"/>
  <c r="J157" i="1"/>
  <c r="H157" i="1"/>
  <c r="L138" i="1"/>
  <c r="J138" i="1"/>
  <c r="H138" i="1"/>
  <c r="G100" i="1"/>
  <c r="J119" i="1"/>
  <c r="I138" i="1"/>
  <c r="G157" i="1"/>
  <c r="I176" i="1"/>
  <c r="G195" i="1"/>
  <c r="H81" i="1"/>
  <c r="G119" i="1"/>
  <c r="I100" i="1"/>
  <c r="H100" i="1"/>
  <c r="F100" i="1"/>
  <c r="J100" i="1"/>
  <c r="L100" i="1"/>
  <c r="J81" i="1"/>
  <c r="F81" i="1"/>
  <c r="I81" i="1"/>
  <c r="G81" i="1"/>
  <c r="L62" i="1"/>
  <c r="H62" i="1"/>
  <c r="I62" i="1"/>
  <c r="F62" i="1"/>
  <c r="J62" i="1"/>
  <c r="G62" i="1"/>
  <c r="H43" i="1"/>
  <c r="I43" i="1"/>
  <c r="F43" i="1"/>
  <c r="G43" i="1"/>
  <c r="J43" i="1"/>
  <c r="L24" i="1"/>
  <c r="F119" i="1"/>
  <c r="F138" i="1"/>
  <c r="F157" i="1"/>
  <c r="F176" i="1"/>
  <c r="F195" i="1"/>
  <c r="I24" i="1"/>
  <c r="F24" i="1"/>
  <c r="J24" i="1"/>
  <c r="H24" i="1"/>
  <c r="G24" i="1"/>
  <c r="G196" i="1" l="1"/>
  <c r="L196" i="1"/>
  <c r="I196" i="1"/>
  <c r="J196" i="1"/>
  <c r="F196" i="1"/>
  <c r="H196" i="1"/>
</calcChain>
</file>

<file path=xl/sharedStrings.xml><?xml version="1.0" encoding="utf-8"?>
<sst xmlns="http://schemas.openxmlformats.org/spreadsheetml/2006/main" count="338" uniqueCount="117">
  <si>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</si>
  <si>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</si>
  <si>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</si>
  <si>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</si>
  <si>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</si>
  <si>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</si>
  <si>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</si>
  <si>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</si>
  <si>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</si>
  <si>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</si>
  <si>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</si>
  <si>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</si>
  <si>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</si>
  <si>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</si>
  <si>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</si>
  <si>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</si>
  <si>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</si>
  <si>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</si>
  <si>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</si>
  <si>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</si>
  <si>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</si>
  <si>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</si>
  <si>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</si>
  <si>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</si>
  <si>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</si>
  <si>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</si>
  <si>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</si>
  <si>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</si>
  <si>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</si>
  <si>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</si>
  <si>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</si>
  <si>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</si>
  <si>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</si>
  <si>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</si>
  <si>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</si>
  <si>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</si>
  <si>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</si>
  <si>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</si>
  <si>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</si>
  <si>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бутерброд  с сыром  (1 -й вариант)</t>
  </si>
  <si>
    <t>каша  "Дружба"</t>
  </si>
  <si>
    <t xml:space="preserve">чай  с сахаром </t>
  </si>
  <si>
    <t xml:space="preserve">яблоки </t>
  </si>
  <si>
    <t>яйцо вареное</t>
  </si>
  <si>
    <t>0.8</t>
  </si>
  <si>
    <t>икра  кабачковая (промышленного производства)</t>
  </si>
  <si>
    <t>щи  из  свежей  капусты  с картофелем\ сметана</t>
  </si>
  <si>
    <t>200\5</t>
  </si>
  <si>
    <t xml:space="preserve">мясо  тушеное </t>
  </si>
  <si>
    <t>каша  гречневая  рассыпчатая</t>
  </si>
  <si>
    <t>компот  из яблок  с  лимоном</t>
  </si>
  <si>
    <t>хлеб  пшеничный  формовой</t>
  </si>
  <si>
    <t xml:space="preserve">хлеб ржаной </t>
  </si>
  <si>
    <t xml:space="preserve">пудинг  творожный  запеченный </t>
  </si>
  <si>
    <t xml:space="preserve">чай  с  молоком </t>
  </si>
  <si>
    <t xml:space="preserve">молоко  сгущенное </t>
  </si>
  <si>
    <t>хлеб  ржаной</t>
  </si>
  <si>
    <t>яблоки</t>
  </si>
  <si>
    <t>кукуруза  сладкая (консервирован)</t>
  </si>
  <si>
    <t>суп  с  рыбными  консервами</t>
  </si>
  <si>
    <t>рагу  из  птицы</t>
  </si>
  <si>
    <t>напиток   из  шиповника</t>
  </si>
  <si>
    <t xml:space="preserve">омлет  натуральный </t>
  </si>
  <si>
    <t xml:space="preserve">какао  с  молоком </t>
  </si>
  <si>
    <t>бутерброд  с   маслом  (1 -й вариант)</t>
  </si>
  <si>
    <t>икра  кабачковая  промышл. производства)</t>
  </si>
  <si>
    <t>борщ  с  капустой и картофелем\ сметана</t>
  </si>
  <si>
    <t>котлеты  из   говядины</t>
  </si>
  <si>
    <t xml:space="preserve"> пюре  картофельное</t>
  </si>
  <si>
    <t>напиток  с витаминами, кальцием, магнием и пребиотиком</t>
  </si>
  <si>
    <t>95,    433</t>
  </si>
  <si>
    <t>каша  из овсяных хлопьев  "Геркулес" жидкая</t>
  </si>
  <si>
    <t xml:space="preserve"> горошек  зеленый (консервирован)</t>
  </si>
  <si>
    <t>суп   из  овощей \ сметана</t>
  </si>
  <si>
    <t>котлеты, биточки или щницели из  птицы припущенные</t>
  </si>
  <si>
    <t xml:space="preserve">макароные изделия   отварные </t>
  </si>
  <si>
    <t xml:space="preserve">соки овощные, фруктовые или ягодные </t>
  </si>
  <si>
    <t>116,     433</t>
  </si>
  <si>
    <t>соус  сметанный</t>
  </si>
  <si>
    <t>соус  томатный</t>
  </si>
  <si>
    <t>запеканка   из   творога</t>
  </si>
  <si>
    <t xml:space="preserve">повидло, джем или варенье (порциями) </t>
  </si>
  <si>
    <t xml:space="preserve">суп   гороховый </t>
  </si>
  <si>
    <t>рыба,  припущенная  в молоке</t>
  </si>
  <si>
    <t>каша рассыпчатая с овощами</t>
  </si>
  <si>
    <t>кисель  с витаминами "Витошка"</t>
  </si>
  <si>
    <t>каша   пшеничная  молочная  жидкая</t>
  </si>
  <si>
    <t>яйцо  вареное</t>
  </si>
  <si>
    <t xml:space="preserve"> рассольник  ленинградский \ сметана</t>
  </si>
  <si>
    <t xml:space="preserve">бефстроганов из отварной говядины </t>
  </si>
  <si>
    <t xml:space="preserve">макаронные  изделия  отварные </t>
  </si>
  <si>
    <t>100,   433</t>
  </si>
  <si>
    <t>кукуруза сладкая (консервирован)</t>
  </si>
  <si>
    <t>свекольник   \  сметана</t>
  </si>
  <si>
    <t>рыба,  тушеная  в сметанном  соусе</t>
  </si>
  <si>
    <t>кисель  с витаминами  "Витошка"</t>
  </si>
  <si>
    <t>200 \5</t>
  </si>
  <si>
    <t>98,    433</t>
  </si>
  <si>
    <t>суп  молочный   с макаронными изделиями</t>
  </si>
  <si>
    <t xml:space="preserve"> горошек  зеленый  (консервирован)</t>
  </si>
  <si>
    <t>суп  крестьянский  с  крупой \  сметана</t>
  </si>
  <si>
    <t>рагу из  птицы</t>
  </si>
  <si>
    <t xml:space="preserve">соки овощные, фруктовые и  ягодные </t>
  </si>
  <si>
    <t>118,     433</t>
  </si>
  <si>
    <t xml:space="preserve">икра  кабачковая (промыш. производства) </t>
  </si>
  <si>
    <t>суп с макаронными  изделиями и картофелем</t>
  </si>
  <si>
    <t xml:space="preserve"> пюре картофельное</t>
  </si>
  <si>
    <t>соус  молочный к блюдам (1 -й вариант)</t>
  </si>
  <si>
    <t>кукуруза сладкая  (консервирован)</t>
  </si>
  <si>
    <t>плов  из отварной  птицы</t>
  </si>
  <si>
    <t>напиток  из  шиповника</t>
  </si>
  <si>
    <t>гор. напиток</t>
  </si>
  <si>
    <t>яйцо</t>
  </si>
  <si>
    <t>сладкое</t>
  </si>
  <si>
    <t xml:space="preserve">фрукты </t>
  </si>
  <si>
    <t xml:space="preserve">бутерброд с  сыром </t>
  </si>
  <si>
    <t xml:space="preserve">гор. 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</si>
</sst>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R195" sqref="R19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5"/>
      <c r="D1" s="76"/>
      <c r="E1" s="76"/>
      <c r="F1" s="12" t="s">
        <v>16</v>
      </c>
      <c r="G1" s="2" t="s">
        <v>17</v>
      </c>
      <c r="H1" s="77"/>
      <c r="I1" s="77"/>
      <c r="J1" s="77"/>
      <c r="K1" s="77"/>
    </row>
    <row r="2" spans="1:12" ht="17.399999999999999" x14ac:dyDescent="0.25">
      <c r="A2" s="35" t="s">
        <v>6</v>
      </c>
      <c r="C2" s="2"/>
      <c r="G2" s="2" t="s">
        <v>18</v>
      </c>
      <c r="H2" s="77"/>
      <c r="I2" s="77"/>
      <c r="J2" s="77"/>
      <c r="K2" s="7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/>
      <c r="I3" s="47"/>
      <c r="J3" s="48">
        <v>2023</v>
      </c>
      <c r="K3" s="49"/>
    </row>
    <row r="4" spans="1:12" ht="13.8" thickBot="1" x14ac:dyDescent="0.3">
      <c r="C4" s="2"/>
      <c r="D4" s="4"/>
      <c r="H4" s="46" t="s">
        <v>36</v>
      </c>
      <c r="I4" s="46" t="s">
        <v>37</v>
      </c>
      <c r="J4" s="46" t="s">
        <v>38</v>
      </c>
    </row>
    <row r="5" spans="1:12" ht="31.2" thickBot="1" x14ac:dyDescent="0.3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0" t="s">
        <v>40</v>
      </c>
      <c r="F6" s="51">
        <v>200</v>
      </c>
      <c r="G6" s="51">
        <v>5</v>
      </c>
      <c r="H6" s="51">
        <v>7</v>
      </c>
      <c r="I6" s="51">
        <v>28</v>
      </c>
      <c r="J6" s="51">
        <v>191</v>
      </c>
      <c r="K6" s="52">
        <v>229</v>
      </c>
      <c r="L6" s="64">
        <v>15.38</v>
      </c>
    </row>
    <row r="7" spans="1:12" ht="14.4" x14ac:dyDescent="0.3">
      <c r="A7" s="23"/>
      <c r="B7" s="15"/>
      <c r="C7" s="11"/>
      <c r="D7" s="6" t="s">
        <v>111</v>
      </c>
      <c r="E7" s="41" t="s">
        <v>41</v>
      </c>
      <c r="F7" s="42">
        <v>200</v>
      </c>
      <c r="G7" s="42">
        <v>0.2</v>
      </c>
      <c r="H7" s="42">
        <v>0.1</v>
      </c>
      <c r="I7" s="42">
        <v>9.3000000000000007</v>
      </c>
      <c r="J7" s="42">
        <v>38</v>
      </c>
      <c r="K7" s="43">
        <v>457</v>
      </c>
      <c r="L7" s="55">
        <v>1.19</v>
      </c>
    </row>
    <row r="8" spans="1:12" ht="14.4" x14ac:dyDescent="0.3">
      <c r="A8" s="23"/>
      <c r="B8" s="15"/>
      <c r="C8" s="11"/>
      <c r="D8" s="7" t="s">
        <v>23</v>
      </c>
      <c r="E8" s="41" t="s">
        <v>39</v>
      </c>
      <c r="F8" s="42">
        <v>65</v>
      </c>
      <c r="G8" s="42">
        <v>10</v>
      </c>
      <c r="H8" s="42">
        <v>13</v>
      </c>
      <c r="I8" s="42">
        <v>14</v>
      </c>
      <c r="J8" s="42">
        <v>215</v>
      </c>
      <c r="K8" s="43">
        <v>63</v>
      </c>
      <c r="L8" s="55">
        <v>21.39</v>
      </c>
    </row>
    <row r="9" spans="1:12" ht="14.4" x14ac:dyDescent="0.3">
      <c r="A9" s="23"/>
      <c r="B9" s="15"/>
      <c r="C9" s="11"/>
      <c r="D9" s="7" t="s">
        <v>112</v>
      </c>
      <c r="E9" s="53" t="s">
        <v>43</v>
      </c>
      <c r="F9" s="42">
        <v>40</v>
      </c>
      <c r="G9" s="42">
        <v>5.0999999999999996</v>
      </c>
      <c r="H9" s="42">
        <v>4.5999999999999996</v>
      </c>
      <c r="I9" s="42">
        <v>0.3</v>
      </c>
      <c r="J9" s="42">
        <v>60</v>
      </c>
      <c r="K9" s="43">
        <v>267</v>
      </c>
      <c r="L9" s="55">
        <v>12.56</v>
      </c>
    </row>
    <row r="10" spans="1:12" ht="15" thickBot="1" x14ac:dyDescent="0.35">
      <c r="A10" s="23"/>
      <c r="B10" s="15"/>
      <c r="C10" s="11"/>
      <c r="D10" s="7" t="s">
        <v>23</v>
      </c>
      <c r="E10" s="53" t="s">
        <v>52</v>
      </c>
      <c r="F10" s="42">
        <v>35</v>
      </c>
      <c r="G10" s="54">
        <v>3</v>
      </c>
      <c r="H10" s="54">
        <v>0.5</v>
      </c>
      <c r="I10" s="56">
        <v>14</v>
      </c>
      <c r="J10" s="42">
        <v>72</v>
      </c>
      <c r="K10" s="43">
        <v>574</v>
      </c>
      <c r="L10" s="71">
        <v>2.11</v>
      </c>
    </row>
    <row r="11" spans="1:12" ht="14.4" x14ac:dyDescent="0.3">
      <c r="A11" s="23"/>
      <c r="B11" s="15"/>
      <c r="C11" s="11"/>
      <c r="D11" s="6" t="s">
        <v>24</v>
      </c>
      <c r="E11" s="41" t="s">
        <v>42</v>
      </c>
      <c r="F11" s="42">
        <v>200</v>
      </c>
      <c r="G11" s="42" t="s">
        <v>44</v>
      </c>
      <c r="H11" s="42">
        <v>0.8</v>
      </c>
      <c r="I11" s="42">
        <v>19.600000000000001</v>
      </c>
      <c r="J11" s="42">
        <v>88</v>
      </c>
      <c r="K11" s="43">
        <v>82</v>
      </c>
      <c r="L11" s="64">
        <v>21.8</v>
      </c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55"/>
    </row>
    <row r="13" spans="1:12" ht="15" thickBot="1" x14ac:dyDescent="0.35">
      <c r="A13" s="24"/>
      <c r="B13" s="17"/>
      <c r="C13" s="8"/>
      <c r="D13" s="18" t="s">
        <v>33</v>
      </c>
      <c r="E13" s="9"/>
      <c r="F13" s="19">
        <f>SUM(F6:F12)</f>
        <v>740</v>
      </c>
      <c r="G13" s="19">
        <f t="shared" ref="G13:J13" si="0">SUM(G6:G12)</f>
        <v>23.299999999999997</v>
      </c>
      <c r="H13" s="19">
        <f t="shared" si="0"/>
        <v>26.000000000000004</v>
      </c>
      <c r="I13" s="19">
        <f t="shared" si="0"/>
        <v>85.199999999999989</v>
      </c>
      <c r="J13" s="19">
        <f t="shared" si="0"/>
        <v>664</v>
      </c>
      <c r="K13" s="25"/>
      <c r="L13" s="71">
        <v>74.430000000000007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 t="s">
        <v>45</v>
      </c>
      <c r="F14" s="42">
        <v>60</v>
      </c>
      <c r="G14" s="42">
        <v>1</v>
      </c>
      <c r="H14" s="42">
        <v>5</v>
      </c>
      <c r="I14" s="42">
        <v>4</v>
      </c>
      <c r="J14" s="42">
        <v>71</v>
      </c>
      <c r="K14" s="43">
        <v>150</v>
      </c>
      <c r="L14" s="63">
        <v>7.59</v>
      </c>
    </row>
    <row r="15" spans="1:12" ht="14.4" x14ac:dyDescent="0.3">
      <c r="A15" s="23"/>
      <c r="B15" s="15"/>
      <c r="C15" s="11"/>
      <c r="D15" s="7" t="s">
        <v>27</v>
      </c>
      <c r="E15" s="53" t="s">
        <v>46</v>
      </c>
      <c r="F15" s="42" t="s">
        <v>47</v>
      </c>
      <c r="G15" s="54">
        <v>1</v>
      </c>
      <c r="H15" s="54">
        <v>4.7</v>
      </c>
      <c r="I15" s="56">
        <v>3.24</v>
      </c>
      <c r="J15" s="42">
        <v>57</v>
      </c>
      <c r="K15" s="43">
        <v>104.43300000000001</v>
      </c>
      <c r="L15" s="55">
        <v>6.35</v>
      </c>
    </row>
    <row r="16" spans="1:12" ht="14.4" x14ac:dyDescent="0.3">
      <c r="A16" s="23"/>
      <c r="B16" s="15"/>
      <c r="C16" s="11"/>
      <c r="D16" s="7" t="s">
        <v>28</v>
      </c>
      <c r="E16" s="53" t="s">
        <v>48</v>
      </c>
      <c r="F16" s="42">
        <v>90</v>
      </c>
      <c r="G16" s="54">
        <v>14</v>
      </c>
      <c r="H16" s="54">
        <v>13.5</v>
      </c>
      <c r="I16" s="56">
        <v>5</v>
      </c>
      <c r="J16" s="42">
        <v>197</v>
      </c>
      <c r="K16" s="43">
        <v>321</v>
      </c>
      <c r="L16" s="55">
        <v>53.65</v>
      </c>
    </row>
    <row r="17" spans="1:12" ht="14.4" x14ac:dyDescent="0.3">
      <c r="A17" s="23"/>
      <c r="B17" s="15"/>
      <c r="C17" s="11"/>
      <c r="D17" s="7" t="s">
        <v>29</v>
      </c>
      <c r="E17" s="53" t="s">
        <v>49</v>
      </c>
      <c r="F17" s="42">
        <v>150</v>
      </c>
      <c r="G17" s="54">
        <v>9</v>
      </c>
      <c r="H17" s="54">
        <v>6.6</v>
      </c>
      <c r="I17" s="56">
        <v>39.200000000000003</v>
      </c>
      <c r="J17" s="42">
        <v>251</v>
      </c>
      <c r="K17" s="43">
        <v>202</v>
      </c>
      <c r="L17" s="55">
        <v>8.8800000000000008</v>
      </c>
    </row>
    <row r="18" spans="1:12" ht="14.4" x14ac:dyDescent="0.3">
      <c r="A18" s="23"/>
      <c r="B18" s="15"/>
      <c r="C18" s="11"/>
      <c r="D18" s="7" t="s">
        <v>30</v>
      </c>
      <c r="E18" s="53" t="s">
        <v>50</v>
      </c>
      <c r="F18" s="42">
        <v>200</v>
      </c>
      <c r="G18" s="54">
        <v>0</v>
      </c>
      <c r="H18" s="54">
        <v>0</v>
      </c>
      <c r="I18" s="56">
        <v>20</v>
      </c>
      <c r="J18" s="42">
        <v>60</v>
      </c>
      <c r="K18" s="43">
        <v>487</v>
      </c>
      <c r="L18" s="55">
        <v>9.67</v>
      </c>
    </row>
    <row r="19" spans="1:12" ht="14.4" x14ac:dyDescent="0.3">
      <c r="A19" s="23"/>
      <c r="B19" s="15"/>
      <c r="C19" s="11"/>
      <c r="D19" s="7" t="s">
        <v>31</v>
      </c>
      <c r="E19" s="53" t="s">
        <v>51</v>
      </c>
      <c r="F19" s="42">
        <v>35</v>
      </c>
      <c r="G19" s="54">
        <v>2.7</v>
      </c>
      <c r="H19" s="54">
        <v>0.3</v>
      </c>
      <c r="I19" s="56">
        <v>17</v>
      </c>
      <c r="J19" s="42">
        <v>82</v>
      </c>
      <c r="K19" s="43">
        <v>573</v>
      </c>
      <c r="L19" s="55">
        <v>2.5299999999999998</v>
      </c>
    </row>
    <row r="20" spans="1:12" ht="14.4" x14ac:dyDescent="0.3">
      <c r="A20" s="23"/>
      <c r="B20" s="15"/>
      <c r="C20" s="11"/>
      <c r="D20" s="7" t="s">
        <v>32</v>
      </c>
      <c r="E20" s="53" t="s">
        <v>52</v>
      </c>
      <c r="F20" s="42">
        <v>35</v>
      </c>
      <c r="G20" s="54">
        <v>3</v>
      </c>
      <c r="H20" s="54">
        <v>0.5</v>
      </c>
      <c r="I20" s="56">
        <v>14</v>
      </c>
      <c r="J20" s="42">
        <v>72</v>
      </c>
      <c r="K20" s="43">
        <v>574</v>
      </c>
      <c r="L20" s="55">
        <v>2.11</v>
      </c>
    </row>
    <row r="21" spans="1:12" ht="14.4" x14ac:dyDescent="0.3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69"/>
    </row>
    <row r="22" spans="1:12" ht="15" thickBot="1" x14ac:dyDescent="0.3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71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570</v>
      </c>
      <c r="G23" s="19">
        <f t="shared" ref="G23:J23" si="1">SUM(G14:G22)</f>
        <v>30.7</v>
      </c>
      <c r="H23" s="19">
        <f t="shared" si="1"/>
        <v>30.599999999999998</v>
      </c>
      <c r="I23" s="19">
        <f t="shared" si="1"/>
        <v>102.44</v>
      </c>
      <c r="J23" s="19">
        <f t="shared" si="1"/>
        <v>790</v>
      </c>
      <c r="K23" s="25"/>
      <c r="L23" s="19">
        <v>90.78</v>
      </c>
    </row>
    <row r="24" spans="1:12" ht="15" thickBot="1" x14ac:dyDescent="0.3">
      <c r="A24" s="29">
        <f>A6</f>
        <v>1</v>
      </c>
      <c r="B24" s="30">
        <f>B6</f>
        <v>1</v>
      </c>
      <c r="C24" s="78" t="s">
        <v>4</v>
      </c>
      <c r="D24" s="79"/>
      <c r="E24" s="31"/>
      <c r="F24" s="32">
        <f>F13+F23</f>
        <v>1310</v>
      </c>
      <c r="G24" s="32">
        <f t="shared" ref="G24:J24" si="2">G13+G23</f>
        <v>54</v>
      </c>
      <c r="H24" s="32">
        <f t="shared" si="2"/>
        <v>56.6</v>
      </c>
      <c r="I24" s="32">
        <f t="shared" si="2"/>
        <v>187.64</v>
      </c>
      <c r="J24" s="32">
        <f t="shared" si="2"/>
        <v>1454</v>
      </c>
      <c r="K24" s="32"/>
      <c r="L24" s="32">
        <f t="shared" ref="L24" si="3">L13+L23</f>
        <v>165.21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0" t="s">
        <v>53</v>
      </c>
      <c r="F25" s="39">
        <v>200</v>
      </c>
      <c r="G25" s="51">
        <v>30</v>
      </c>
      <c r="H25" s="51">
        <v>11</v>
      </c>
      <c r="I25" s="52">
        <v>41</v>
      </c>
      <c r="J25" s="51">
        <v>381</v>
      </c>
      <c r="K25" s="40">
        <v>285</v>
      </c>
      <c r="L25" s="64">
        <v>72.900000000000006</v>
      </c>
    </row>
    <row r="26" spans="1:12" ht="14.4" x14ac:dyDescent="0.3">
      <c r="A26" s="14"/>
      <c r="B26" s="15"/>
      <c r="C26" s="11"/>
      <c r="D26" s="6" t="s">
        <v>111</v>
      </c>
      <c r="E26" s="53" t="s">
        <v>54</v>
      </c>
      <c r="F26" s="42">
        <v>200</v>
      </c>
      <c r="G26" s="54">
        <v>1.6</v>
      </c>
      <c r="H26" s="54">
        <v>1.3</v>
      </c>
      <c r="I26" s="56">
        <v>11.5</v>
      </c>
      <c r="J26" s="42">
        <v>64</v>
      </c>
      <c r="K26" s="43">
        <v>460</v>
      </c>
      <c r="L26" s="55">
        <v>5.26</v>
      </c>
    </row>
    <row r="27" spans="1:12" ht="14.4" x14ac:dyDescent="0.3">
      <c r="A27" s="14"/>
      <c r="B27" s="15"/>
      <c r="C27" s="11"/>
      <c r="D27" s="7" t="s">
        <v>23</v>
      </c>
      <c r="E27" s="53" t="s">
        <v>51</v>
      </c>
      <c r="F27" s="42">
        <v>35</v>
      </c>
      <c r="G27" s="54">
        <v>2.7</v>
      </c>
      <c r="H27" s="54">
        <v>0.3</v>
      </c>
      <c r="I27" s="56">
        <v>17</v>
      </c>
      <c r="J27" s="42">
        <v>82</v>
      </c>
      <c r="K27" s="43">
        <v>573</v>
      </c>
      <c r="L27" s="55">
        <v>2.5299999999999998</v>
      </c>
    </row>
    <row r="28" spans="1:12" ht="14.4" x14ac:dyDescent="0.3">
      <c r="A28" s="14"/>
      <c r="B28" s="15"/>
      <c r="C28" s="11"/>
      <c r="D28" s="7" t="s">
        <v>113</v>
      </c>
      <c r="E28" s="53" t="s">
        <v>55</v>
      </c>
      <c r="F28" s="42">
        <v>30</v>
      </c>
      <c r="G28" s="54">
        <v>2.2000000000000002</v>
      </c>
      <c r="H28" s="54">
        <v>2.6</v>
      </c>
      <c r="I28" s="56">
        <v>16.7</v>
      </c>
      <c r="J28" s="42">
        <v>98</v>
      </c>
      <c r="K28" s="43">
        <v>471</v>
      </c>
      <c r="L28" s="55">
        <v>8.4</v>
      </c>
    </row>
    <row r="29" spans="1:12" ht="15" thickBot="1" x14ac:dyDescent="0.35">
      <c r="A29" s="14"/>
      <c r="B29" s="15"/>
      <c r="C29" s="11"/>
      <c r="D29" s="7" t="s">
        <v>23</v>
      </c>
      <c r="E29" s="53" t="s">
        <v>52</v>
      </c>
      <c r="F29" s="42">
        <v>35</v>
      </c>
      <c r="G29" s="54">
        <v>3</v>
      </c>
      <c r="H29" s="54">
        <v>0.5</v>
      </c>
      <c r="I29" s="56">
        <v>14</v>
      </c>
      <c r="J29" s="42">
        <v>72</v>
      </c>
      <c r="K29" s="43">
        <v>574</v>
      </c>
      <c r="L29" s="71">
        <v>2.11</v>
      </c>
    </row>
    <row r="30" spans="1:12" ht="14.4" x14ac:dyDescent="0.3">
      <c r="A30" s="14"/>
      <c r="B30" s="15"/>
      <c r="C30" s="11"/>
      <c r="D30" s="6" t="s">
        <v>24</v>
      </c>
      <c r="E30" s="50" t="s">
        <v>57</v>
      </c>
      <c r="F30" s="42">
        <v>200</v>
      </c>
      <c r="G30" s="51">
        <v>0</v>
      </c>
      <c r="H30" s="51">
        <v>0</v>
      </c>
      <c r="I30" s="52">
        <v>19.600000000000001</v>
      </c>
      <c r="J30" s="42">
        <v>88</v>
      </c>
      <c r="K30" s="43">
        <v>82</v>
      </c>
      <c r="L30" s="64">
        <v>21.8</v>
      </c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700</v>
      </c>
      <c r="G32" s="19">
        <f t="shared" ref="G32" si="4">SUM(G25:G31)</f>
        <v>39.500000000000007</v>
      </c>
      <c r="H32" s="19">
        <f t="shared" ref="H32" si="5">SUM(H25:H31)</f>
        <v>15.700000000000001</v>
      </c>
      <c r="I32" s="19">
        <f t="shared" ref="I32" si="6">SUM(I25:I31)</f>
        <v>119.80000000000001</v>
      </c>
      <c r="J32" s="19">
        <f t="shared" ref="J32:L32" si="7">SUM(J25:J31)</f>
        <v>785</v>
      </c>
      <c r="K32" s="25"/>
      <c r="L32" s="19">
        <f t="shared" si="7"/>
        <v>113.00000000000001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0" t="s">
        <v>58</v>
      </c>
      <c r="F33" s="42">
        <v>65</v>
      </c>
      <c r="G33" s="61">
        <v>2</v>
      </c>
      <c r="H33" s="61">
        <v>2.4</v>
      </c>
      <c r="I33" s="62">
        <v>3.3</v>
      </c>
      <c r="J33" s="42">
        <v>41</v>
      </c>
      <c r="K33" s="43">
        <v>157</v>
      </c>
      <c r="L33" s="63">
        <v>22.97</v>
      </c>
    </row>
    <row r="34" spans="1:12" ht="14.4" x14ac:dyDescent="0.3">
      <c r="A34" s="14"/>
      <c r="B34" s="15"/>
      <c r="C34" s="11"/>
      <c r="D34" s="7" t="s">
        <v>27</v>
      </c>
      <c r="E34" s="53" t="s">
        <v>59</v>
      </c>
      <c r="F34" s="42">
        <v>200</v>
      </c>
      <c r="G34" s="54">
        <v>7.4</v>
      </c>
      <c r="H34" s="54">
        <v>9.1</v>
      </c>
      <c r="I34" s="56">
        <v>8</v>
      </c>
      <c r="J34" s="42">
        <v>144</v>
      </c>
      <c r="K34" s="43">
        <v>122</v>
      </c>
      <c r="L34" s="55">
        <v>20.39</v>
      </c>
    </row>
    <row r="35" spans="1:12" ht="14.4" x14ac:dyDescent="0.3">
      <c r="A35" s="14"/>
      <c r="B35" s="15"/>
      <c r="C35" s="11"/>
      <c r="D35" s="7" t="s">
        <v>28</v>
      </c>
      <c r="E35" s="53" t="s">
        <v>60</v>
      </c>
      <c r="F35" s="42">
        <v>200</v>
      </c>
      <c r="G35" s="54">
        <v>21</v>
      </c>
      <c r="H35" s="54">
        <v>19</v>
      </c>
      <c r="I35" s="56">
        <v>16</v>
      </c>
      <c r="J35" s="42">
        <v>319</v>
      </c>
      <c r="K35" s="43">
        <v>376</v>
      </c>
      <c r="L35" s="55">
        <v>47.63</v>
      </c>
    </row>
    <row r="36" spans="1:12" ht="14.4" x14ac:dyDescent="0.3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55"/>
    </row>
    <row r="37" spans="1:12" ht="14.4" x14ac:dyDescent="0.3">
      <c r="A37" s="14"/>
      <c r="B37" s="15"/>
      <c r="C37" s="11"/>
      <c r="D37" s="7" t="s">
        <v>30</v>
      </c>
      <c r="E37" s="53" t="s">
        <v>61</v>
      </c>
      <c r="F37" s="42">
        <v>200</v>
      </c>
      <c r="G37" s="54">
        <v>0</v>
      </c>
      <c r="H37" s="54">
        <v>0</v>
      </c>
      <c r="I37" s="56">
        <v>18</v>
      </c>
      <c r="J37" s="42">
        <v>78</v>
      </c>
      <c r="K37" s="43">
        <v>496</v>
      </c>
      <c r="L37" s="55">
        <v>4.8899999999999997</v>
      </c>
    </row>
    <row r="38" spans="1:12" ht="14.4" x14ac:dyDescent="0.3">
      <c r="A38" s="14"/>
      <c r="B38" s="15"/>
      <c r="C38" s="11"/>
      <c r="D38" s="7" t="s">
        <v>31</v>
      </c>
      <c r="E38" s="53" t="s">
        <v>51</v>
      </c>
      <c r="F38" s="42">
        <v>35</v>
      </c>
      <c r="G38" s="54">
        <v>2.7</v>
      </c>
      <c r="H38" s="54">
        <v>0.3</v>
      </c>
      <c r="I38" s="56">
        <v>17</v>
      </c>
      <c r="J38" s="42">
        <v>82</v>
      </c>
      <c r="K38" s="43">
        <v>573</v>
      </c>
      <c r="L38" s="55">
        <v>2.5299999999999998</v>
      </c>
    </row>
    <row r="39" spans="1:12" ht="14.4" x14ac:dyDescent="0.3">
      <c r="A39" s="14"/>
      <c r="B39" s="15"/>
      <c r="C39" s="11"/>
      <c r="D39" s="7" t="s">
        <v>32</v>
      </c>
      <c r="E39" s="53" t="s">
        <v>52</v>
      </c>
      <c r="F39" s="42">
        <v>35</v>
      </c>
      <c r="G39" s="54">
        <v>3</v>
      </c>
      <c r="H39" s="54">
        <v>0.5</v>
      </c>
      <c r="I39" s="56">
        <v>14</v>
      </c>
      <c r="J39" s="42">
        <v>72</v>
      </c>
      <c r="K39" s="43">
        <v>574</v>
      </c>
      <c r="L39" s="55">
        <v>2.11</v>
      </c>
    </row>
    <row r="40" spans="1:12" ht="14.4" x14ac:dyDescent="0.3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735</v>
      </c>
      <c r="G42" s="19">
        <f t="shared" ref="G42" si="8">SUM(G33:G41)</f>
        <v>36.1</v>
      </c>
      <c r="H42" s="19">
        <f t="shared" ref="H42" si="9">SUM(H33:H41)</f>
        <v>31.3</v>
      </c>
      <c r="I42" s="19">
        <f t="shared" ref="I42" si="10">SUM(I33:I41)</f>
        <v>76.3</v>
      </c>
      <c r="J42" s="19">
        <f t="shared" ref="J42:L42" si="11">SUM(J33:J41)</f>
        <v>736</v>
      </c>
      <c r="K42" s="25"/>
      <c r="L42" s="19">
        <f t="shared" si="11"/>
        <v>100.52000000000001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8" t="s">
        <v>4</v>
      </c>
      <c r="D43" s="79"/>
      <c r="E43" s="31"/>
      <c r="F43" s="32">
        <f>F32+F42</f>
        <v>1435</v>
      </c>
      <c r="G43" s="32">
        <f t="shared" ref="G43" si="12">G32+G42</f>
        <v>75.600000000000009</v>
      </c>
      <c r="H43" s="32">
        <f t="shared" ref="H43" si="13">H32+H42</f>
        <v>47</v>
      </c>
      <c r="I43" s="32">
        <f t="shared" ref="I43" si="14">I32+I42</f>
        <v>196.10000000000002</v>
      </c>
      <c r="J43" s="32">
        <f t="shared" ref="J43:L43" si="15">J32+J42</f>
        <v>1521</v>
      </c>
      <c r="K43" s="32"/>
      <c r="L43" s="32">
        <f t="shared" si="15"/>
        <v>213.52000000000004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0" t="s">
        <v>62</v>
      </c>
      <c r="F44" s="39">
        <v>205</v>
      </c>
      <c r="G44" s="51">
        <v>17</v>
      </c>
      <c r="H44" s="51">
        <v>26</v>
      </c>
      <c r="I44" s="52">
        <v>4</v>
      </c>
      <c r="J44" s="39">
        <v>320</v>
      </c>
      <c r="K44" s="40">
        <v>268</v>
      </c>
      <c r="L44" s="64">
        <v>22.4</v>
      </c>
    </row>
    <row r="45" spans="1:12" ht="14.4" x14ac:dyDescent="0.3">
      <c r="A45" s="23"/>
      <c r="B45" s="15"/>
      <c r="C45" s="11"/>
      <c r="D45" s="6" t="s">
        <v>111</v>
      </c>
      <c r="E45" s="53" t="s">
        <v>63</v>
      </c>
      <c r="F45" s="42">
        <v>200</v>
      </c>
      <c r="G45" s="54">
        <v>3</v>
      </c>
      <c r="H45" s="54">
        <v>3</v>
      </c>
      <c r="I45" s="56">
        <v>14</v>
      </c>
      <c r="J45" s="42">
        <v>94</v>
      </c>
      <c r="K45" s="43">
        <v>462</v>
      </c>
      <c r="L45" s="55">
        <v>9.64</v>
      </c>
    </row>
    <row r="46" spans="1:12" ht="14.4" x14ac:dyDescent="0.3">
      <c r="A46" s="23"/>
      <c r="B46" s="15"/>
      <c r="C46" s="11"/>
      <c r="D46" s="7" t="s">
        <v>23</v>
      </c>
      <c r="E46" s="53" t="s">
        <v>64</v>
      </c>
      <c r="F46" s="42">
        <v>60</v>
      </c>
      <c r="G46" s="54">
        <v>3</v>
      </c>
      <c r="H46" s="54">
        <v>19</v>
      </c>
      <c r="I46" s="56">
        <v>17</v>
      </c>
      <c r="J46" s="42">
        <v>250</v>
      </c>
      <c r="K46" s="43">
        <v>69</v>
      </c>
      <c r="L46" s="55">
        <v>25.89</v>
      </c>
    </row>
    <row r="47" spans="1:12" ht="15" thickBot="1" x14ac:dyDescent="0.35">
      <c r="A47" s="23"/>
      <c r="B47" s="15"/>
      <c r="C47" s="11"/>
      <c r="D47" s="7" t="s">
        <v>23</v>
      </c>
      <c r="E47" s="57" t="s">
        <v>56</v>
      </c>
      <c r="F47" s="42">
        <v>35</v>
      </c>
      <c r="G47" s="58">
        <v>3</v>
      </c>
      <c r="H47" s="58">
        <v>0.5</v>
      </c>
      <c r="I47" s="59">
        <v>14</v>
      </c>
      <c r="J47" s="42">
        <v>92</v>
      </c>
      <c r="K47" s="43">
        <v>574</v>
      </c>
      <c r="L47" s="55">
        <v>2.11</v>
      </c>
    </row>
    <row r="48" spans="1:12" ht="15" thickBot="1" x14ac:dyDescent="0.35">
      <c r="A48" s="23"/>
      <c r="B48" s="15"/>
      <c r="C48" s="11"/>
      <c r="D48" s="7"/>
      <c r="E48" s="50"/>
      <c r="F48" s="42"/>
      <c r="G48" s="51"/>
      <c r="H48" s="51"/>
      <c r="I48" s="52"/>
      <c r="J48" s="42"/>
      <c r="K48" s="43"/>
      <c r="L48" s="71"/>
    </row>
    <row r="49" spans="1:12" ht="15" thickBot="1" x14ac:dyDescent="0.35">
      <c r="A49" s="23"/>
      <c r="B49" s="15"/>
      <c r="C49" s="11"/>
      <c r="D49" s="6" t="s">
        <v>24</v>
      </c>
      <c r="E49" s="50" t="s">
        <v>57</v>
      </c>
      <c r="F49" s="42">
        <v>200</v>
      </c>
      <c r="G49" s="51">
        <v>0</v>
      </c>
      <c r="H49" s="51">
        <v>0</v>
      </c>
      <c r="I49" s="52">
        <v>19.600000000000001</v>
      </c>
      <c r="J49" s="42">
        <v>88</v>
      </c>
      <c r="K49" s="43">
        <v>82</v>
      </c>
      <c r="L49" s="71">
        <v>21.8</v>
      </c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700</v>
      </c>
      <c r="G51" s="19">
        <f t="shared" ref="G51" si="16">SUM(G44:G50)</f>
        <v>26</v>
      </c>
      <c r="H51" s="19">
        <f t="shared" ref="H51" si="17">SUM(H44:H50)</f>
        <v>48.5</v>
      </c>
      <c r="I51" s="19">
        <f t="shared" ref="I51" si="18">SUM(I44:I50)</f>
        <v>68.599999999999994</v>
      </c>
      <c r="J51" s="19">
        <f t="shared" ref="J51:L51" si="19">SUM(J44:J50)</f>
        <v>844</v>
      </c>
      <c r="K51" s="25"/>
      <c r="L51" s="19">
        <f t="shared" si="19"/>
        <v>81.84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0" t="s">
        <v>65</v>
      </c>
      <c r="F52" s="42">
        <v>65</v>
      </c>
      <c r="G52" s="61">
        <v>1.1399999999999999</v>
      </c>
      <c r="H52" s="61">
        <v>5.34</v>
      </c>
      <c r="I52" s="62">
        <v>4.62</v>
      </c>
      <c r="J52" s="61">
        <v>70.8</v>
      </c>
      <c r="K52" s="65">
        <v>150</v>
      </c>
      <c r="L52" s="63">
        <v>7.59</v>
      </c>
    </row>
    <row r="53" spans="1:12" ht="14.4" x14ac:dyDescent="0.3">
      <c r="A53" s="23"/>
      <c r="B53" s="15"/>
      <c r="C53" s="11"/>
      <c r="D53" s="7" t="s">
        <v>27</v>
      </c>
      <c r="E53" s="53" t="s">
        <v>66</v>
      </c>
      <c r="F53" s="42">
        <v>200</v>
      </c>
      <c r="G53" s="54">
        <v>1.9</v>
      </c>
      <c r="H53" s="54">
        <v>5</v>
      </c>
      <c r="I53" s="56">
        <v>7</v>
      </c>
      <c r="J53" s="54">
        <v>85</v>
      </c>
      <c r="K53" s="6" t="s">
        <v>70</v>
      </c>
      <c r="L53" s="55">
        <v>7.64</v>
      </c>
    </row>
    <row r="54" spans="1:12" ht="14.4" x14ac:dyDescent="0.3">
      <c r="A54" s="23"/>
      <c r="B54" s="15"/>
      <c r="C54" s="11"/>
      <c r="D54" s="7" t="s">
        <v>28</v>
      </c>
      <c r="E54" s="53" t="s">
        <v>67</v>
      </c>
      <c r="F54" s="42">
        <v>90</v>
      </c>
      <c r="G54" s="54">
        <v>14</v>
      </c>
      <c r="H54" s="54">
        <v>14</v>
      </c>
      <c r="I54" s="56">
        <v>5</v>
      </c>
      <c r="J54" s="54">
        <v>197</v>
      </c>
      <c r="K54" s="6">
        <v>339</v>
      </c>
      <c r="L54" s="55">
        <v>59.23</v>
      </c>
    </row>
    <row r="55" spans="1:12" ht="14.4" x14ac:dyDescent="0.3">
      <c r="A55" s="23"/>
      <c r="B55" s="15"/>
      <c r="C55" s="11"/>
      <c r="D55" s="7" t="s">
        <v>29</v>
      </c>
      <c r="E55" s="53" t="s">
        <v>68</v>
      </c>
      <c r="F55" s="42">
        <v>150</v>
      </c>
      <c r="G55" s="54">
        <v>4</v>
      </c>
      <c r="H55" s="54">
        <v>6</v>
      </c>
      <c r="I55" s="56">
        <v>9</v>
      </c>
      <c r="J55" s="54">
        <v>105</v>
      </c>
      <c r="K55" s="6">
        <v>377</v>
      </c>
      <c r="L55" s="55">
        <v>13.8</v>
      </c>
    </row>
    <row r="56" spans="1:12" ht="28.8" x14ac:dyDescent="0.3">
      <c r="A56" s="23"/>
      <c r="B56" s="15"/>
      <c r="C56" s="11"/>
      <c r="D56" s="7" t="s">
        <v>30</v>
      </c>
      <c r="E56" s="53" t="s">
        <v>69</v>
      </c>
      <c r="F56" s="42">
        <v>200</v>
      </c>
      <c r="G56" s="54">
        <v>0</v>
      </c>
      <c r="H56" s="54">
        <v>0</v>
      </c>
      <c r="I56" s="56">
        <v>17</v>
      </c>
      <c r="J56" s="54">
        <v>70</v>
      </c>
      <c r="K56" s="6">
        <v>509</v>
      </c>
      <c r="L56" s="55">
        <v>7.6</v>
      </c>
    </row>
    <row r="57" spans="1:12" ht="14.4" x14ac:dyDescent="0.3">
      <c r="A57" s="23"/>
      <c r="B57" s="15"/>
      <c r="C57" s="11"/>
      <c r="D57" s="7" t="s">
        <v>31</v>
      </c>
      <c r="E57" s="53" t="s">
        <v>51</v>
      </c>
      <c r="F57" s="42">
        <v>35</v>
      </c>
      <c r="G57" s="54">
        <v>2.7</v>
      </c>
      <c r="H57" s="54">
        <v>0.3</v>
      </c>
      <c r="I57" s="56">
        <v>17</v>
      </c>
      <c r="J57" s="42">
        <v>82</v>
      </c>
      <c r="K57" s="43">
        <v>573</v>
      </c>
      <c r="L57" s="55">
        <v>2.5299999999999998</v>
      </c>
    </row>
    <row r="58" spans="1:12" ht="14.4" x14ac:dyDescent="0.3">
      <c r="A58" s="23"/>
      <c r="B58" s="15"/>
      <c r="C58" s="11"/>
      <c r="D58" s="7" t="s">
        <v>32</v>
      </c>
      <c r="E58" s="53" t="s">
        <v>52</v>
      </c>
      <c r="F58" s="42">
        <v>35</v>
      </c>
      <c r="G58" s="54">
        <v>3</v>
      </c>
      <c r="H58" s="54">
        <v>0.5</v>
      </c>
      <c r="I58" s="56">
        <v>14</v>
      </c>
      <c r="J58" s="42">
        <v>72</v>
      </c>
      <c r="K58" s="43">
        <v>574</v>
      </c>
      <c r="L58" s="55">
        <v>2.11</v>
      </c>
    </row>
    <row r="59" spans="1:12" ht="14.4" x14ac:dyDescent="0.3">
      <c r="A59" s="23"/>
      <c r="B59" s="15"/>
      <c r="C59" s="11"/>
      <c r="D59" s="6"/>
      <c r="E59" s="66" t="s">
        <v>79</v>
      </c>
      <c r="F59" s="42">
        <v>20</v>
      </c>
      <c r="G59" s="67">
        <v>0</v>
      </c>
      <c r="H59" s="67">
        <v>0.7</v>
      </c>
      <c r="I59" s="68">
        <v>1</v>
      </c>
      <c r="J59" s="42">
        <v>10</v>
      </c>
      <c r="K59" s="43">
        <v>419</v>
      </c>
      <c r="L59" s="69">
        <v>1.86</v>
      </c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795</v>
      </c>
      <c r="G61" s="19">
        <f t="shared" ref="G61" si="20">SUM(G52:G60)</f>
        <v>26.74</v>
      </c>
      <c r="H61" s="19">
        <f t="shared" ref="H61" si="21">SUM(H52:H60)</f>
        <v>31.84</v>
      </c>
      <c r="I61" s="19">
        <f t="shared" ref="I61" si="22">SUM(I52:I60)</f>
        <v>74.62</v>
      </c>
      <c r="J61" s="19">
        <f t="shared" ref="J61:L61" si="23">SUM(J52:J60)</f>
        <v>691.8</v>
      </c>
      <c r="K61" s="25"/>
      <c r="L61" s="19">
        <f t="shared" si="23"/>
        <v>102.35999999999999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78" t="s">
        <v>4</v>
      </c>
      <c r="D62" s="79"/>
      <c r="E62" s="31"/>
      <c r="F62" s="32">
        <f>F51+F61</f>
        <v>1495</v>
      </c>
      <c r="G62" s="32">
        <f t="shared" ref="G62" si="24">G51+G61</f>
        <v>52.739999999999995</v>
      </c>
      <c r="H62" s="32">
        <f t="shared" ref="H62" si="25">H51+H61</f>
        <v>80.34</v>
      </c>
      <c r="I62" s="32">
        <f t="shared" ref="I62" si="26">I51+I61</f>
        <v>143.22</v>
      </c>
      <c r="J62" s="32">
        <f t="shared" ref="J62:L62" si="27">J51+J61</f>
        <v>1535.8</v>
      </c>
      <c r="K62" s="32"/>
      <c r="L62" s="32">
        <f t="shared" si="27"/>
        <v>184.2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0" t="s">
        <v>71</v>
      </c>
      <c r="F63" s="39">
        <v>200</v>
      </c>
      <c r="G63" s="51">
        <v>7.2</v>
      </c>
      <c r="H63" s="51">
        <v>8.5</v>
      </c>
      <c r="I63" s="52">
        <v>29</v>
      </c>
      <c r="J63" s="39">
        <v>222</v>
      </c>
      <c r="K63" s="40">
        <v>234</v>
      </c>
      <c r="L63" s="64">
        <v>14.73</v>
      </c>
    </row>
    <row r="64" spans="1:12" ht="14.4" x14ac:dyDescent="0.3">
      <c r="A64" s="23"/>
      <c r="B64" s="15"/>
      <c r="C64" s="11"/>
      <c r="D64" s="6" t="s">
        <v>116</v>
      </c>
      <c r="E64" s="53" t="s">
        <v>54</v>
      </c>
      <c r="F64" s="42">
        <v>200</v>
      </c>
      <c r="G64" s="54">
        <v>1.6</v>
      </c>
      <c r="H64" s="54">
        <v>1.3</v>
      </c>
      <c r="I64" s="56">
        <v>11.5</v>
      </c>
      <c r="J64" s="42">
        <v>64</v>
      </c>
      <c r="K64" s="43">
        <v>460</v>
      </c>
      <c r="L64" s="55">
        <v>5.26</v>
      </c>
    </row>
    <row r="65" spans="1:12" ht="14.4" x14ac:dyDescent="0.3">
      <c r="A65" s="23"/>
      <c r="B65" s="15"/>
      <c r="C65" s="11"/>
      <c r="D65" s="7" t="s">
        <v>23</v>
      </c>
      <c r="E65" s="53" t="s">
        <v>115</v>
      </c>
      <c r="F65" s="42">
        <v>65</v>
      </c>
      <c r="G65" s="54">
        <v>4.5999999999999996</v>
      </c>
      <c r="H65" s="54">
        <v>4.5999999999999996</v>
      </c>
      <c r="I65" s="56">
        <v>0</v>
      </c>
      <c r="J65" s="42">
        <v>215</v>
      </c>
      <c r="K65" s="43">
        <v>63</v>
      </c>
      <c r="L65" s="55">
        <v>21.39</v>
      </c>
    </row>
    <row r="66" spans="1:12" ht="14.4" x14ac:dyDescent="0.3">
      <c r="A66" s="23"/>
      <c r="B66" s="15"/>
      <c r="C66" s="11"/>
      <c r="D66" s="7"/>
      <c r="E66" s="53" t="s">
        <v>87</v>
      </c>
      <c r="F66" s="42">
        <v>40</v>
      </c>
      <c r="G66" s="54">
        <v>4.5999999999999996</v>
      </c>
      <c r="H66" s="54">
        <v>4.5999999999999996</v>
      </c>
      <c r="I66" s="56">
        <v>0</v>
      </c>
      <c r="J66" s="42">
        <v>63</v>
      </c>
      <c r="K66" s="43">
        <v>267</v>
      </c>
      <c r="L66" s="55">
        <v>12.56</v>
      </c>
    </row>
    <row r="67" spans="1:12" ht="15" thickBot="1" x14ac:dyDescent="0.35">
      <c r="A67" s="23"/>
      <c r="B67" s="15"/>
      <c r="C67" s="11"/>
      <c r="D67" s="7" t="s">
        <v>23</v>
      </c>
      <c r="E67" s="53" t="s">
        <v>52</v>
      </c>
      <c r="F67" s="42">
        <v>35</v>
      </c>
      <c r="G67" s="54">
        <v>3</v>
      </c>
      <c r="H67" s="54">
        <v>0.5</v>
      </c>
      <c r="I67" s="56">
        <v>14</v>
      </c>
      <c r="J67" s="42">
        <v>72</v>
      </c>
      <c r="K67" s="43">
        <v>574</v>
      </c>
      <c r="L67" s="71">
        <v>2.11</v>
      </c>
    </row>
    <row r="68" spans="1:12" ht="15" thickBot="1" x14ac:dyDescent="0.35">
      <c r="A68" s="23"/>
      <c r="B68" s="15"/>
      <c r="C68" s="11"/>
      <c r="D68" s="6" t="s">
        <v>114</v>
      </c>
      <c r="E68" s="50" t="s">
        <v>57</v>
      </c>
      <c r="F68" s="42">
        <v>200</v>
      </c>
      <c r="G68" s="51">
        <v>0</v>
      </c>
      <c r="H68" s="51">
        <v>0</v>
      </c>
      <c r="I68" s="52">
        <v>19.600000000000001</v>
      </c>
      <c r="J68" s="42">
        <v>88</v>
      </c>
      <c r="K68" s="43">
        <v>82</v>
      </c>
      <c r="L68" s="64">
        <v>21.8</v>
      </c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64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740</v>
      </c>
      <c r="G70" s="19">
        <f t="shared" ref="G70" si="28">SUM(G63:G69)</f>
        <v>21</v>
      </c>
      <c r="H70" s="19">
        <f t="shared" ref="H70" si="29">SUM(H63:H69)</f>
        <v>19.5</v>
      </c>
      <c r="I70" s="19">
        <f t="shared" ref="I70" si="30">SUM(I63:I69)</f>
        <v>74.099999999999994</v>
      </c>
      <c r="J70" s="19">
        <f t="shared" ref="J70" si="31">SUM(J63:J69)</f>
        <v>724</v>
      </c>
      <c r="K70" s="25"/>
      <c r="L70" s="55">
        <f>SUM(L63:L69)</f>
        <v>77.850000000000009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0" t="s">
        <v>72</v>
      </c>
      <c r="F71" s="42">
        <v>65</v>
      </c>
      <c r="G71" s="61">
        <v>2</v>
      </c>
      <c r="H71" s="61">
        <v>2.4</v>
      </c>
      <c r="I71" s="62">
        <v>3.3</v>
      </c>
      <c r="J71" s="61">
        <v>41</v>
      </c>
      <c r="K71" s="65">
        <v>157</v>
      </c>
      <c r="L71" s="63">
        <v>17.829999999999998</v>
      </c>
    </row>
    <row r="72" spans="1:12" ht="14.4" x14ac:dyDescent="0.3">
      <c r="A72" s="23"/>
      <c r="B72" s="15"/>
      <c r="C72" s="11"/>
      <c r="D72" s="7" t="s">
        <v>27</v>
      </c>
      <c r="E72" s="53" t="s">
        <v>73</v>
      </c>
      <c r="F72" s="42">
        <v>200</v>
      </c>
      <c r="G72" s="54">
        <v>1.7</v>
      </c>
      <c r="H72" s="54">
        <v>3.6</v>
      </c>
      <c r="I72" s="56">
        <v>5.3</v>
      </c>
      <c r="J72" s="54">
        <v>67</v>
      </c>
      <c r="K72" s="6" t="s">
        <v>77</v>
      </c>
      <c r="L72" s="55">
        <v>6.84</v>
      </c>
    </row>
    <row r="73" spans="1:12" ht="14.4" x14ac:dyDescent="0.3">
      <c r="A73" s="23"/>
      <c r="B73" s="15"/>
      <c r="C73" s="11"/>
      <c r="D73" s="7" t="s">
        <v>28</v>
      </c>
      <c r="E73" s="53" t="s">
        <v>74</v>
      </c>
      <c r="F73" s="42">
        <v>90</v>
      </c>
      <c r="G73" s="54">
        <v>18</v>
      </c>
      <c r="H73" s="54">
        <v>16</v>
      </c>
      <c r="I73" s="56">
        <v>10</v>
      </c>
      <c r="J73" s="54">
        <v>256</v>
      </c>
      <c r="K73" s="6">
        <v>372</v>
      </c>
      <c r="L73" s="55">
        <v>59.23</v>
      </c>
    </row>
    <row r="74" spans="1:12" ht="14.4" x14ac:dyDescent="0.3">
      <c r="A74" s="23"/>
      <c r="B74" s="15"/>
      <c r="C74" s="11"/>
      <c r="D74" s="7" t="s">
        <v>29</v>
      </c>
      <c r="E74" s="53" t="s">
        <v>75</v>
      </c>
      <c r="F74" s="42">
        <v>150</v>
      </c>
      <c r="G74" s="54">
        <v>5.6</v>
      </c>
      <c r="H74" s="54">
        <v>5</v>
      </c>
      <c r="I74" s="56">
        <v>29.6</v>
      </c>
      <c r="J74" s="54">
        <v>185</v>
      </c>
      <c r="K74" s="6">
        <v>256</v>
      </c>
      <c r="L74" s="55">
        <v>8.0500000000000007</v>
      </c>
    </row>
    <row r="75" spans="1:12" ht="14.4" x14ac:dyDescent="0.3">
      <c r="A75" s="23"/>
      <c r="B75" s="15"/>
      <c r="C75" s="11"/>
      <c r="D75" s="7" t="s">
        <v>30</v>
      </c>
      <c r="E75" s="53" t="s">
        <v>76</v>
      </c>
      <c r="F75" s="42">
        <v>200</v>
      </c>
      <c r="G75" s="54">
        <v>1</v>
      </c>
      <c r="H75" s="54">
        <v>0</v>
      </c>
      <c r="I75" s="56">
        <v>20</v>
      </c>
      <c r="J75" s="54">
        <v>86</v>
      </c>
      <c r="K75" s="6">
        <v>501</v>
      </c>
      <c r="L75" s="55">
        <v>9.1999999999999993</v>
      </c>
    </row>
    <row r="76" spans="1:12" ht="14.4" x14ac:dyDescent="0.3">
      <c r="A76" s="23"/>
      <c r="B76" s="15"/>
      <c r="C76" s="11"/>
      <c r="D76" s="7" t="s">
        <v>31</v>
      </c>
      <c r="E76" s="53" t="s">
        <v>51</v>
      </c>
      <c r="F76" s="42">
        <v>35</v>
      </c>
      <c r="G76" s="54">
        <v>2.7</v>
      </c>
      <c r="H76" s="54">
        <v>0.3</v>
      </c>
      <c r="I76" s="56">
        <v>17</v>
      </c>
      <c r="J76" s="42">
        <v>82</v>
      </c>
      <c r="K76" s="43">
        <v>573</v>
      </c>
      <c r="L76" s="55">
        <v>2.5299999999999998</v>
      </c>
    </row>
    <row r="77" spans="1:12" ht="14.4" x14ac:dyDescent="0.3">
      <c r="A77" s="23"/>
      <c r="B77" s="15"/>
      <c r="C77" s="11"/>
      <c r="D77" s="7" t="s">
        <v>32</v>
      </c>
      <c r="E77" s="53" t="s">
        <v>52</v>
      </c>
      <c r="F77" s="42">
        <v>35</v>
      </c>
      <c r="G77" s="54">
        <v>3</v>
      </c>
      <c r="H77" s="54">
        <v>0.5</v>
      </c>
      <c r="I77" s="56">
        <v>14</v>
      </c>
      <c r="J77" s="42">
        <v>72</v>
      </c>
      <c r="K77" s="43">
        <v>574</v>
      </c>
      <c r="L77" s="55">
        <v>2.11</v>
      </c>
    </row>
    <row r="78" spans="1:12" ht="14.4" x14ac:dyDescent="0.3">
      <c r="A78" s="23"/>
      <c r="B78" s="15"/>
      <c r="C78" s="11"/>
      <c r="D78" s="6"/>
      <c r="E78" s="66" t="s">
        <v>78</v>
      </c>
      <c r="F78" s="42">
        <v>20</v>
      </c>
      <c r="G78" s="67">
        <v>0.3</v>
      </c>
      <c r="H78" s="67">
        <v>1.9</v>
      </c>
      <c r="I78" s="68">
        <v>0.5</v>
      </c>
      <c r="J78" s="42">
        <v>20</v>
      </c>
      <c r="K78" s="43">
        <v>408</v>
      </c>
      <c r="L78" s="69">
        <v>3.34</v>
      </c>
    </row>
    <row r="79" spans="1:12" ht="15" thickBot="1" x14ac:dyDescent="0.3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71"/>
    </row>
    <row r="80" spans="1:12" ht="15" thickBot="1" x14ac:dyDescent="0.35">
      <c r="A80" s="24"/>
      <c r="B80" s="17"/>
      <c r="C80" s="8"/>
      <c r="D80" s="18" t="s">
        <v>33</v>
      </c>
      <c r="E80" s="9"/>
      <c r="F80" s="19">
        <f>SUM(F71:F79)</f>
        <v>795</v>
      </c>
      <c r="G80" s="19">
        <f t="shared" ref="G80" si="32">SUM(G71:G79)</f>
        <v>34.299999999999997</v>
      </c>
      <c r="H80" s="19">
        <f t="shared" ref="H80" si="33">SUM(H71:H79)</f>
        <v>29.7</v>
      </c>
      <c r="I80" s="19">
        <f t="shared" ref="I80" si="34">SUM(I71:I79)</f>
        <v>99.7</v>
      </c>
      <c r="J80" s="19">
        <f t="shared" ref="J80" si="35">SUM(J71:J79)</f>
        <v>809</v>
      </c>
      <c r="K80" s="25"/>
      <c r="L80" s="71">
        <f>SUM(L71:L79)</f>
        <v>109.13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8" t="s">
        <v>4</v>
      </c>
      <c r="D81" s="79"/>
      <c r="E81" s="31"/>
      <c r="F81" s="32">
        <f>F70+F80</f>
        <v>1535</v>
      </c>
      <c r="G81" s="32">
        <f t="shared" ref="G81" si="36">G70+G80</f>
        <v>55.3</v>
      </c>
      <c r="H81" s="32">
        <f t="shared" ref="H81" si="37">H70+H80</f>
        <v>49.2</v>
      </c>
      <c r="I81" s="32">
        <f t="shared" ref="I81" si="38">I70+I80</f>
        <v>173.8</v>
      </c>
      <c r="J81" s="32">
        <f t="shared" ref="J81" si="39">J70+J80</f>
        <v>1533</v>
      </c>
      <c r="K81" s="32"/>
      <c r="L81" s="72">
        <f>SUM(L80,L70)</f>
        <v>186.98000000000002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0" t="s">
        <v>80</v>
      </c>
      <c r="F82" s="39">
        <v>200</v>
      </c>
      <c r="G82" s="51">
        <v>32</v>
      </c>
      <c r="H82" s="51">
        <v>15</v>
      </c>
      <c r="I82" s="52">
        <v>30</v>
      </c>
      <c r="J82" s="52">
        <v>30</v>
      </c>
      <c r="K82" s="40">
        <v>279</v>
      </c>
      <c r="L82" s="64">
        <v>80.33</v>
      </c>
    </row>
    <row r="83" spans="1:12" ht="14.4" x14ac:dyDescent="0.3">
      <c r="A83" s="23"/>
      <c r="B83" s="15"/>
      <c r="C83" s="11"/>
      <c r="D83" s="6" t="s">
        <v>22</v>
      </c>
      <c r="E83" s="53" t="s">
        <v>63</v>
      </c>
      <c r="F83" s="42">
        <v>200</v>
      </c>
      <c r="G83" s="54">
        <v>3</v>
      </c>
      <c r="H83" s="54">
        <v>3</v>
      </c>
      <c r="I83" s="56">
        <v>14</v>
      </c>
      <c r="J83" s="42">
        <v>94</v>
      </c>
      <c r="K83" s="43">
        <v>462</v>
      </c>
      <c r="L83" s="55">
        <v>9.64</v>
      </c>
    </row>
    <row r="84" spans="1:12" ht="14.4" x14ac:dyDescent="0.3">
      <c r="A84" s="23"/>
      <c r="B84" s="15"/>
      <c r="C84" s="11"/>
      <c r="D84" s="7" t="s">
        <v>23</v>
      </c>
      <c r="E84" s="53" t="s">
        <v>51</v>
      </c>
      <c r="F84" s="42">
        <v>35</v>
      </c>
      <c r="G84" s="54">
        <v>2.7</v>
      </c>
      <c r="H84" s="54">
        <v>0.3</v>
      </c>
      <c r="I84" s="56">
        <v>17</v>
      </c>
      <c r="J84" s="42">
        <v>82</v>
      </c>
      <c r="K84" s="43">
        <v>573</v>
      </c>
      <c r="L84" s="55">
        <v>2.5299999999999998</v>
      </c>
    </row>
    <row r="85" spans="1:12" ht="14.4" x14ac:dyDescent="0.3">
      <c r="A85" s="23"/>
      <c r="B85" s="15"/>
      <c r="C85" s="11"/>
      <c r="D85" s="7" t="s">
        <v>113</v>
      </c>
      <c r="E85" s="53" t="s">
        <v>81</v>
      </c>
      <c r="F85" s="42">
        <v>30</v>
      </c>
      <c r="G85" s="42">
        <v>2</v>
      </c>
      <c r="H85" s="54">
        <v>2</v>
      </c>
      <c r="I85" s="54">
        <v>17</v>
      </c>
      <c r="J85" s="56">
        <v>86</v>
      </c>
      <c r="K85" s="43">
        <v>86</v>
      </c>
      <c r="L85" s="55">
        <v>4.2699999999999996</v>
      </c>
    </row>
    <row r="86" spans="1:12" ht="15" thickBot="1" x14ac:dyDescent="0.35">
      <c r="A86" s="23"/>
      <c r="B86" s="15"/>
      <c r="C86" s="11"/>
      <c r="D86" s="7" t="s">
        <v>23</v>
      </c>
      <c r="E86" s="53" t="s">
        <v>52</v>
      </c>
      <c r="F86" s="42">
        <v>35</v>
      </c>
      <c r="G86" s="54">
        <v>3</v>
      </c>
      <c r="H86" s="54">
        <v>0.5</v>
      </c>
      <c r="I86" s="56">
        <v>14</v>
      </c>
      <c r="J86" s="42">
        <v>72</v>
      </c>
      <c r="K86" s="43">
        <v>574</v>
      </c>
      <c r="L86" s="71">
        <v>2.11</v>
      </c>
    </row>
    <row r="87" spans="1:12" ht="14.4" x14ac:dyDescent="0.3">
      <c r="A87" s="23"/>
      <c r="B87" s="15"/>
      <c r="C87" s="11"/>
      <c r="D87" s="6" t="s">
        <v>24</v>
      </c>
      <c r="E87" s="50" t="s">
        <v>57</v>
      </c>
      <c r="F87" s="42">
        <v>200</v>
      </c>
      <c r="G87" s="51">
        <v>0</v>
      </c>
      <c r="H87" s="51">
        <v>0</v>
      </c>
      <c r="I87" s="52">
        <v>19.600000000000001</v>
      </c>
      <c r="J87" s="42">
        <v>88</v>
      </c>
      <c r="K87" s="43">
        <v>82</v>
      </c>
      <c r="L87" s="64">
        <v>21.8</v>
      </c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7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700</v>
      </c>
      <c r="G89" s="19">
        <f t="shared" ref="G89" si="40">SUM(G82:G88)</f>
        <v>42.7</v>
      </c>
      <c r="H89" s="19">
        <f t="shared" ref="H89" si="41">SUM(H82:H88)</f>
        <v>20.8</v>
      </c>
      <c r="I89" s="19">
        <f t="shared" ref="I89" si="42">SUM(I82:I88)</f>
        <v>111.6</v>
      </c>
      <c r="J89" s="19">
        <f t="shared" ref="J89" si="43">SUM(J82:J88)</f>
        <v>452</v>
      </c>
      <c r="K89" s="25"/>
      <c r="L89" s="74">
        <f>SUM(L82:L88)</f>
        <v>120.67999999999999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0" t="s">
        <v>58</v>
      </c>
      <c r="F90" s="42">
        <v>65</v>
      </c>
      <c r="G90" s="61">
        <v>2</v>
      </c>
      <c r="H90" s="61">
        <v>2.4</v>
      </c>
      <c r="I90" s="62">
        <v>3.3</v>
      </c>
      <c r="J90" s="42">
        <v>41</v>
      </c>
      <c r="K90" s="43">
        <v>157</v>
      </c>
      <c r="L90" s="63">
        <v>22.97</v>
      </c>
    </row>
    <row r="91" spans="1:12" ht="14.4" x14ac:dyDescent="0.3">
      <c r="A91" s="23"/>
      <c r="B91" s="15"/>
      <c r="C91" s="11"/>
      <c r="D91" s="7" t="s">
        <v>27</v>
      </c>
      <c r="E91" s="53" t="s">
        <v>82</v>
      </c>
      <c r="F91" s="42">
        <v>200</v>
      </c>
      <c r="G91" s="54">
        <v>6</v>
      </c>
      <c r="H91" s="54">
        <v>3</v>
      </c>
      <c r="I91" s="56">
        <v>13</v>
      </c>
      <c r="J91" s="42">
        <v>98</v>
      </c>
      <c r="K91" s="43">
        <v>127</v>
      </c>
      <c r="L91" s="55">
        <v>5.7</v>
      </c>
    </row>
    <row r="92" spans="1:12" ht="14.4" x14ac:dyDescent="0.3">
      <c r="A92" s="23"/>
      <c r="B92" s="15"/>
      <c r="C92" s="11"/>
      <c r="D92" s="7" t="s">
        <v>28</v>
      </c>
      <c r="E92" s="53" t="s">
        <v>83</v>
      </c>
      <c r="F92" s="42">
        <v>90</v>
      </c>
      <c r="G92" s="54">
        <v>12</v>
      </c>
      <c r="H92" s="54">
        <v>1.4</v>
      </c>
      <c r="I92" s="56">
        <v>2.7</v>
      </c>
      <c r="J92" s="54">
        <v>79</v>
      </c>
      <c r="K92" s="43">
        <v>297</v>
      </c>
      <c r="L92" s="55">
        <v>20.98</v>
      </c>
    </row>
    <row r="93" spans="1:12" ht="14.4" x14ac:dyDescent="0.3">
      <c r="A93" s="23"/>
      <c r="B93" s="15"/>
      <c r="C93" s="11"/>
      <c r="D93" s="7" t="s">
        <v>29</v>
      </c>
      <c r="E93" s="53" t="s">
        <v>84</v>
      </c>
      <c r="F93" s="42">
        <v>150</v>
      </c>
      <c r="G93" s="54">
        <v>3.4</v>
      </c>
      <c r="H93" s="54">
        <v>3</v>
      </c>
      <c r="I93" s="56">
        <v>34</v>
      </c>
      <c r="J93" s="54">
        <v>177</v>
      </c>
      <c r="K93" s="43">
        <v>211</v>
      </c>
      <c r="L93" s="55">
        <v>7.08</v>
      </c>
    </row>
    <row r="94" spans="1:12" ht="14.4" x14ac:dyDescent="0.3">
      <c r="A94" s="23"/>
      <c r="B94" s="15"/>
      <c r="C94" s="11"/>
      <c r="D94" s="7" t="s">
        <v>30</v>
      </c>
      <c r="E94" s="53" t="s">
        <v>85</v>
      </c>
      <c r="F94" s="42">
        <v>200</v>
      </c>
      <c r="G94" s="54">
        <v>0</v>
      </c>
      <c r="H94" s="54">
        <v>0</v>
      </c>
      <c r="I94" s="56">
        <v>24</v>
      </c>
      <c r="J94" s="54">
        <v>95</v>
      </c>
      <c r="K94" s="43">
        <v>504</v>
      </c>
      <c r="L94" s="55">
        <v>9.68</v>
      </c>
    </row>
    <row r="95" spans="1:12" ht="14.4" x14ac:dyDescent="0.3">
      <c r="A95" s="23"/>
      <c r="B95" s="15"/>
      <c r="C95" s="11"/>
      <c r="D95" s="7" t="s">
        <v>31</v>
      </c>
      <c r="E95" s="53" t="s">
        <v>51</v>
      </c>
      <c r="F95" s="42">
        <v>35</v>
      </c>
      <c r="G95" s="54">
        <v>2.7</v>
      </c>
      <c r="H95" s="54">
        <v>0.3</v>
      </c>
      <c r="I95" s="56">
        <v>17</v>
      </c>
      <c r="J95" s="42">
        <v>82</v>
      </c>
      <c r="K95" s="43">
        <v>573</v>
      </c>
      <c r="L95" s="55">
        <v>2.5299999999999998</v>
      </c>
    </row>
    <row r="96" spans="1:12" ht="14.4" x14ac:dyDescent="0.3">
      <c r="A96" s="23"/>
      <c r="B96" s="15"/>
      <c r="C96" s="11"/>
      <c r="D96" s="7" t="s">
        <v>32</v>
      </c>
      <c r="E96" s="53" t="s">
        <v>52</v>
      </c>
      <c r="F96" s="42">
        <v>35</v>
      </c>
      <c r="G96" s="54">
        <v>3</v>
      </c>
      <c r="H96" s="54">
        <v>0.5</v>
      </c>
      <c r="I96" s="56">
        <v>14</v>
      </c>
      <c r="J96" s="42">
        <v>72</v>
      </c>
      <c r="K96" s="43">
        <v>574</v>
      </c>
      <c r="L96" s="55">
        <v>2.11</v>
      </c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69">
        <v>3.46</v>
      </c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7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775</v>
      </c>
      <c r="G99" s="19">
        <f t="shared" ref="G99" si="44">SUM(G90:G98)</f>
        <v>29.099999999999998</v>
      </c>
      <c r="H99" s="19">
        <f t="shared" ref="H99" si="45">SUM(H90:H98)</f>
        <v>10.600000000000001</v>
      </c>
      <c r="I99" s="19">
        <f t="shared" ref="I99" si="46">SUM(I90:I98)</f>
        <v>108</v>
      </c>
      <c r="J99" s="19">
        <f t="shared" ref="J99:L99" si="47">SUM(J90:J98)</f>
        <v>644</v>
      </c>
      <c r="K99" s="25"/>
      <c r="L99" s="19">
        <f t="shared" si="47"/>
        <v>74.509999999999991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8" t="s">
        <v>4</v>
      </c>
      <c r="D100" s="79"/>
      <c r="E100" s="31"/>
      <c r="F100" s="32">
        <f>F89+F99</f>
        <v>1475</v>
      </c>
      <c r="G100" s="32">
        <f t="shared" ref="G100" si="48">G89+G99</f>
        <v>71.8</v>
      </c>
      <c r="H100" s="32">
        <f t="shared" ref="H100" si="49">H89+H99</f>
        <v>31.400000000000002</v>
      </c>
      <c r="I100" s="32">
        <f t="shared" ref="I100" si="50">I89+I99</f>
        <v>219.6</v>
      </c>
      <c r="J100" s="32">
        <f t="shared" ref="J100:L100" si="51">J89+J99</f>
        <v>1096</v>
      </c>
      <c r="K100" s="32"/>
      <c r="L100" s="32">
        <f t="shared" si="51"/>
        <v>195.19</v>
      </c>
    </row>
    <row r="101" spans="1:12" ht="14.4" x14ac:dyDescent="0.3">
      <c r="A101" s="20">
        <v>2</v>
      </c>
      <c r="B101" s="21">
        <v>6</v>
      </c>
      <c r="C101" s="22" t="s">
        <v>20</v>
      </c>
      <c r="D101" s="5" t="s">
        <v>21</v>
      </c>
      <c r="E101" s="50" t="s">
        <v>86</v>
      </c>
      <c r="F101" s="39">
        <v>200</v>
      </c>
      <c r="G101" s="51">
        <v>5</v>
      </c>
      <c r="H101" s="51">
        <v>7</v>
      </c>
      <c r="I101" s="52">
        <v>28</v>
      </c>
      <c r="J101" s="39">
        <v>235</v>
      </c>
      <c r="K101" s="40">
        <v>232</v>
      </c>
      <c r="L101" s="64">
        <v>14.45</v>
      </c>
    </row>
    <row r="102" spans="1:12" ht="14.4" x14ac:dyDescent="0.3">
      <c r="A102" s="23"/>
      <c r="B102" s="15"/>
      <c r="C102" s="11"/>
      <c r="D102" s="6" t="s">
        <v>111</v>
      </c>
      <c r="E102" s="53" t="s">
        <v>63</v>
      </c>
      <c r="F102" s="42">
        <v>200</v>
      </c>
      <c r="G102" s="54">
        <v>3</v>
      </c>
      <c r="H102" s="54">
        <v>3</v>
      </c>
      <c r="I102" s="56">
        <v>14</v>
      </c>
      <c r="J102" s="42">
        <v>94</v>
      </c>
      <c r="K102" s="43">
        <v>462</v>
      </c>
      <c r="L102" s="55">
        <v>9.64</v>
      </c>
    </row>
    <row r="103" spans="1:12" ht="14.4" x14ac:dyDescent="0.3">
      <c r="A103" s="23"/>
      <c r="B103" s="15"/>
      <c r="C103" s="11"/>
      <c r="D103" s="7" t="s">
        <v>23</v>
      </c>
      <c r="E103" s="41" t="s">
        <v>39</v>
      </c>
      <c r="F103" s="42">
        <v>65</v>
      </c>
      <c r="G103" s="42">
        <v>10</v>
      </c>
      <c r="H103" s="42">
        <v>13</v>
      </c>
      <c r="I103" s="42">
        <v>14</v>
      </c>
      <c r="J103" s="42">
        <v>215</v>
      </c>
      <c r="K103" s="43">
        <v>63</v>
      </c>
      <c r="L103" s="55">
        <v>21.39</v>
      </c>
    </row>
    <row r="104" spans="1:12" ht="14.4" x14ac:dyDescent="0.3">
      <c r="A104" s="23"/>
      <c r="B104" s="15"/>
      <c r="C104" s="11"/>
      <c r="D104" s="7"/>
      <c r="E104" s="53" t="s">
        <v>87</v>
      </c>
      <c r="F104" s="42">
        <v>40</v>
      </c>
      <c r="G104" s="54">
        <v>4.5999999999999996</v>
      </c>
      <c r="H104" s="54">
        <v>4.5999999999999996</v>
      </c>
      <c r="I104" s="56">
        <v>0</v>
      </c>
      <c r="J104" s="42">
        <v>63</v>
      </c>
      <c r="K104" s="43">
        <v>267</v>
      </c>
      <c r="L104" s="55">
        <v>12.56</v>
      </c>
    </row>
    <row r="105" spans="1:12" ht="15" thickBot="1" x14ac:dyDescent="0.35">
      <c r="A105" s="23"/>
      <c r="B105" s="15"/>
      <c r="C105" s="11"/>
      <c r="D105" s="7" t="s">
        <v>23</v>
      </c>
      <c r="E105" s="53" t="s">
        <v>52</v>
      </c>
      <c r="F105" s="42">
        <v>35</v>
      </c>
      <c r="G105" s="54">
        <v>3</v>
      </c>
      <c r="H105" s="54">
        <v>0.5</v>
      </c>
      <c r="I105" s="56">
        <v>14</v>
      </c>
      <c r="J105" s="42">
        <v>72</v>
      </c>
      <c r="K105" s="43">
        <v>574</v>
      </c>
      <c r="L105" s="71">
        <v>2.11</v>
      </c>
    </row>
    <row r="106" spans="1:12" ht="14.4" x14ac:dyDescent="0.3">
      <c r="A106" s="23"/>
      <c r="B106" s="15"/>
      <c r="C106" s="11"/>
      <c r="D106" s="6" t="s">
        <v>24</v>
      </c>
      <c r="E106" s="50" t="s">
        <v>57</v>
      </c>
      <c r="F106" s="42">
        <v>200</v>
      </c>
      <c r="G106" s="51">
        <v>0</v>
      </c>
      <c r="H106" s="51">
        <v>0</v>
      </c>
      <c r="I106" s="52">
        <v>19.600000000000001</v>
      </c>
      <c r="J106" s="42">
        <v>88</v>
      </c>
      <c r="K106" s="43">
        <v>82</v>
      </c>
      <c r="L106" s="64">
        <v>21.8</v>
      </c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740</v>
      </c>
      <c r="G108" s="19">
        <f t="shared" ref="G108:J108" si="52">SUM(G101:G107)</f>
        <v>25.6</v>
      </c>
      <c r="H108" s="19">
        <f t="shared" si="52"/>
        <v>28.1</v>
      </c>
      <c r="I108" s="19">
        <f t="shared" si="52"/>
        <v>89.6</v>
      </c>
      <c r="J108" s="19">
        <f t="shared" si="52"/>
        <v>767</v>
      </c>
      <c r="K108" s="25"/>
      <c r="L108" s="19">
        <f t="shared" ref="L108" si="53">SUM(L101:L107)</f>
        <v>81.95</v>
      </c>
    </row>
    <row r="109" spans="1:12" ht="14.4" x14ac:dyDescent="0.3">
      <c r="A109" s="26">
        <f>A101</f>
        <v>2</v>
      </c>
      <c r="B109" s="13">
        <v>6</v>
      </c>
      <c r="C109" s="10" t="s">
        <v>25</v>
      </c>
      <c r="D109" s="7" t="s">
        <v>26</v>
      </c>
      <c r="E109" s="60" t="s">
        <v>65</v>
      </c>
      <c r="F109" s="42">
        <v>65</v>
      </c>
      <c r="G109" s="61">
        <v>1.1399999999999999</v>
      </c>
      <c r="H109" s="61">
        <v>5.34</v>
      </c>
      <c r="I109" s="62">
        <v>4.62</v>
      </c>
      <c r="J109" s="61">
        <v>70.8</v>
      </c>
      <c r="K109" s="65">
        <v>150</v>
      </c>
      <c r="L109" s="63">
        <v>7.59</v>
      </c>
    </row>
    <row r="110" spans="1:12" ht="14.4" x14ac:dyDescent="0.3">
      <c r="A110" s="23"/>
      <c r="B110" s="15"/>
      <c r="C110" s="11"/>
      <c r="D110" s="7" t="s">
        <v>27</v>
      </c>
      <c r="E110" s="53" t="s">
        <v>88</v>
      </c>
      <c r="F110" s="42" t="s">
        <v>47</v>
      </c>
      <c r="G110" s="54">
        <v>2</v>
      </c>
      <c r="H110" s="54">
        <v>4.8</v>
      </c>
      <c r="I110" s="56">
        <v>11</v>
      </c>
      <c r="J110" s="54">
        <v>96</v>
      </c>
      <c r="K110" s="43" t="s">
        <v>91</v>
      </c>
      <c r="L110" s="55">
        <v>7.87</v>
      </c>
    </row>
    <row r="111" spans="1:12" ht="14.4" x14ac:dyDescent="0.3">
      <c r="A111" s="23"/>
      <c r="B111" s="15"/>
      <c r="C111" s="11"/>
      <c r="D111" s="7" t="s">
        <v>28</v>
      </c>
      <c r="E111" s="53" t="s">
        <v>89</v>
      </c>
      <c r="F111" s="42">
        <v>90</v>
      </c>
      <c r="G111" s="54">
        <v>14</v>
      </c>
      <c r="H111" s="54">
        <v>12</v>
      </c>
      <c r="I111" s="56">
        <v>5</v>
      </c>
      <c r="J111" s="54">
        <v>182</v>
      </c>
      <c r="K111" s="43">
        <v>326</v>
      </c>
      <c r="L111" s="55">
        <v>55.85</v>
      </c>
    </row>
    <row r="112" spans="1:12" ht="14.4" x14ac:dyDescent="0.3">
      <c r="A112" s="23"/>
      <c r="B112" s="15"/>
      <c r="C112" s="11"/>
      <c r="D112" s="7" t="s">
        <v>29</v>
      </c>
      <c r="E112" s="53" t="s">
        <v>90</v>
      </c>
      <c r="F112" s="42">
        <v>150</v>
      </c>
      <c r="G112" s="54">
        <v>6</v>
      </c>
      <c r="H112" s="54">
        <v>5</v>
      </c>
      <c r="I112" s="56">
        <v>30</v>
      </c>
      <c r="J112" s="54">
        <v>185</v>
      </c>
      <c r="K112" s="43">
        <v>256</v>
      </c>
      <c r="L112" s="55">
        <v>8.0500000000000007</v>
      </c>
    </row>
    <row r="113" spans="1:12" ht="28.8" x14ac:dyDescent="0.3">
      <c r="A113" s="23"/>
      <c r="B113" s="15"/>
      <c r="C113" s="11"/>
      <c r="D113" s="7" t="s">
        <v>30</v>
      </c>
      <c r="E113" s="53" t="s">
        <v>69</v>
      </c>
      <c r="F113" s="42">
        <v>200</v>
      </c>
      <c r="G113" s="54">
        <v>0</v>
      </c>
      <c r="H113" s="54">
        <v>0</v>
      </c>
      <c r="I113" s="56">
        <v>17</v>
      </c>
      <c r="J113" s="54">
        <v>70</v>
      </c>
      <c r="K113" s="6">
        <v>509</v>
      </c>
      <c r="L113" s="55">
        <v>7.6</v>
      </c>
    </row>
    <row r="114" spans="1:12" ht="14.4" x14ac:dyDescent="0.3">
      <c r="A114" s="23"/>
      <c r="B114" s="15"/>
      <c r="C114" s="11"/>
      <c r="D114" s="7" t="s">
        <v>31</v>
      </c>
      <c r="E114" s="53" t="s">
        <v>51</v>
      </c>
      <c r="F114" s="42">
        <v>35</v>
      </c>
      <c r="G114" s="54">
        <v>2.7</v>
      </c>
      <c r="H114" s="54">
        <v>0.3</v>
      </c>
      <c r="I114" s="56">
        <v>17</v>
      </c>
      <c r="J114" s="42">
        <v>82</v>
      </c>
      <c r="K114" s="43">
        <v>573</v>
      </c>
      <c r="L114" s="55">
        <v>2.5299999999999998</v>
      </c>
    </row>
    <row r="115" spans="1:12" ht="14.4" x14ac:dyDescent="0.3">
      <c r="A115" s="23"/>
      <c r="B115" s="15"/>
      <c r="C115" s="11"/>
      <c r="D115" s="7" t="s">
        <v>32</v>
      </c>
      <c r="E115" s="53" t="s">
        <v>52</v>
      </c>
      <c r="F115" s="42">
        <v>35</v>
      </c>
      <c r="G115" s="54">
        <v>3</v>
      </c>
      <c r="H115" s="54">
        <v>0.5</v>
      </c>
      <c r="I115" s="56">
        <v>14</v>
      </c>
      <c r="J115" s="42">
        <v>72</v>
      </c>
      <c r="K115" s="43">
        <v>574</v>
      </c>
      <c r="L115" s="55">
        <v>2.11</v>
      </c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69"/>
    </row>
    <row r="117" spans="1:12" ht="15" thickBot="1" x14ac:dyDescent="0.3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71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575</v>
      </c>
      <c r="G118" s="19">
        <f t="shared" ref="G118:J118" si="54">SUM(G109:G117)</f>
        <v>28.84</v>
      </c>
      <c r="H118" s="19">
        <f t="shared" si="54"/>
        <v>27.94</v>
      </c>
      <c r="I118" s="19">
        <f t="shared" si="54"/>
        <v>98.62</v>
      </c>
      <c r="J118" s="19">
        <f t="shared" si="54"/>
        <v>757.8</v>
      </c>
      <c r="K118" s="25"/>
      <c r="L118" s="19">
        <f t="shared" ref="L118" si="55">SUM(L109:L117)</f>
        <v>91.6</v>
      </c>
    </row>
    <row r="119" spans="1:12" ht="15" thickBot="1" x14ac:dyDescent="0.3">
      <c r="A119" s="29">
        <f>A101</f>
        <v>2</v>
      </c>
      <c r="B119" s="30">
        <f>B101</f>
        <v>6</v>
      </c>
      <c r="C119" s="78" t="s">
        <v>4</v>
      </c>
      <c r="D119" s="79"/>
      <c r="E119" s="31"/>
      <c r="F119" s="32">
        <f>F108+F118</f>
        <v>1315</v>
      </c>
      <c r="G119" s="32">
        <f t="shared" ref="G119" si="56">G108+G118</f>
        <v>54.44</v>
      </c>
      <c r="H119" s="32">
        <f t="shared" ref="H119" si="57">H108+H118</f>
        <v>56.040000000000006</v>
      </c>
      <c r="I119" s="32">
        <f t="shared" ref="I119" si="58">I108+I118</f>
        <v>188.22</v>
      </c>
      <c r="J119" s="32">
        <f t="shared" ref="J119:L119" si="59">J108+J118</f>
        <v>1524.8</v>
      </c>
      <c r="K119" s="32"/>
      <c r="L119" s="32">
        <f t="shared" si="59"/>
        <v>173.55</v>
      </c>
    </row>
    <row r="120" spans="1:12" ht="14.4" x14ac:dyDescent="0.3">
      <c r="A120" s="14">
        <v>2</v>
      </c>
      <c r="B120" s="15">
        <v>7</v>
      </c>
      <c r="C120" s="22" t="s">
        <v>20</v>
      </c>
      <c r="D120" s="5" t="s">
        <v>21</v>
      </c>
      <c r="E120" s="50" t="s">
        <v>53</v>
      </c>
      <c r="F120" s="39">
        <v>200</v>
      </c>
      <c r="G120" s="51">
        <v>30</v>
      </c>
      <c r="H120" s="51">
        <v>11</v>
      </c>
      <c r="I120" s="52">
        <v>41</v>
      </c>
      <c r="J120" s="51">
        <v>381</v>
      </c>
      <c r="K120" s="40">
        <v>285</v>
      </c>
      <c r="L120" s="64">
        <v>72.900000000000006</v>
      </c>
    </row>
    <row r="121" spans="1:12" ht="14.4" x14ac:dyDescent="0.3">
      <c r="A121" s="14"/>
      <c r="B121" s="15"/>
      <c r="C121" s="11"/>
      <c r="D121" s="6" t="s">
        <v>111</v>
      </c>
      <c r="E121" s="53" t="s">
        <v>54</v>
      </c>
      <c r="F121" s="42">
        <v>200</v>
      </c>
      <c r="G121" s="54">
        <v>1.6</v>
      </c>
      <c r="H121" s="54">
        <v>1.3</v>
      </c>
      <c r="I121" s="56">
        <v>11.5</v>
      </c>
      <c r="J121" s="42">
        <v>64</v>
      </c>
      <c r="K121" s="43">
        <v>460</v>
      </c>
      <c r="L121" s="55">
        <v>5.26</v>
      </c>
    </row>
    <row r="122" spans="1:12" ht="14.4" x14ac:dyDescent="0.3">
      <c r="A122" s="14"/>
      <c r="B122" s="15"/>
      <c r="C122" s="11"/>
      <c r="D122" s="7" t="s">
        <v>23</v>
      </c>
      <c r="E122" s="53" t="s">
        <v>51</v>
      </c>
      <c r="F122" s="54">
        <v>35</v>
      </c>
      <c r="G122" s="54">
        <v>2.7</v>
      </c>
      <c r="H122" s="54">
        <v>0.3</v>
      </c>
      <c r="I122" s="56">
        <v>17</v>
      </c>
      <c r="J122" s="54">
        <v>82</v>
      </c>
      <c r="K122" s="6">
        <v>573</v>
      </c>
      <c r="L122" s="55">
        <v>2.5299999999999998</v>
      </c>
    </row>
    <row r="123" spans="1:12" ht="14.4" x14ac:dyDescent="0.3">
      <c r="A123" s="14"/>
      <c r="B123" s="15"/>
      <c r="C123" s="11"/>
      <c r="D123" s="7" t="s">
        <v>113</v>
      </c>
      <c r="E123" s="53" t="s">
        <v>55</v>
      </c>
      <c r="F123" s="42">
        <v>30</v>
      </c>
      <c r="G123" s="54">
        <v>2.2000000000000002</v>
      </c>
      <c r="H123" s="54">
        <v>2.6</v>
      </c>
      <c r="I123" s="56">
        <v>16.7</v>
      </c>
      <c r="J123" s="42">
        <v>98</v>
      </c>
      <c r="K123" s="43">
        <v>471</v>
      </c>
      <c r="L123" s="55">
        <v>8.4</v>
      </c>
    </row>
    <row r="124" spans="1:12" ht="15" thickBot="1" x14ac:dyDescent="0.35">
      <c r="A124" s="14"/>
      <c r="B124" s="15"/>
      <c r="C124" s="11"/>
      <c r="D124" s="7" t="s">
        <v>23</v>
      </c>
      <c r="E124" s="53" t="s">
        <v>52</v>
      </c>
      <c r="F124" s="54">
        <v>35</v>
      </c>
      <c r="G124" s="54">
        <v>3</v>
      </c>
      <c r="H124" s="54">
        <v>0.5</v>
      </c>
      <c r="I124" s="56">
        <v>14</v>
      </c>
      <c r="J124" s="54">
        <v>72</v>
      </c>
      <c r="K124" s="6">
        <v>574</v>
      </c>
      <c r="L124" s="71">
        <v>2.11</v>
      </c>
    </row>
    <row r="125" spans="1:12" ht="14.4" x14ac:dyDescent="0.3">
      <c r="A125" s="14"/>
      <c r="B125" s="15"/>
      <c r="C125" s="11"/>
      <c r="D125" s="6" t="s">
        <v>24</v>
      </c>
      <c r="E125" s="50" t="s">
        <v>57</v>
      </c>
      <c r="F125" s="42">
        <v>200</v>
      </c>
      <c r="G125" s="51">
        <v>0</v>
      </c>
      <c r="H125" s="51">
        <v>0</v>
      </c>
      <c r="I125" s="52">
        <v>19.600000000000001</v>
      </c>
      <c r="J125" s="42">
        <v>88</v>
      </c>
      <c r="K125" s="43">
        <v>82</v>
      </c>
      <c r="L125" s="64">
        <v>21.8</v>
      </c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700</v>
      </c>
      <c r="G127" s="19">
        <f t="shared" ref="G127:J127" si="60">SUM(G120:G126)</f>
        <v>39.500000000000007</v>
      </c>
      <c r="H127" s="19">
        <f t="shared" si="60"/>
        <v>15.700000000000001</v>
      </c>
      <c r="I127" s="19">
        <f t="shared" si="60"/>
        <v>119.80000000000001</v>
      </c>
      <c r="J127" s="19">
        <f t="shared" si="60"/>
        <v>785</v>
      </c>
      <c r="K127" s="25"/>
      <c r="L127" s="19">
        <f t="shared" ref="L127" si="61">SUM(L120:L126)</f>
        <v>113.00000000000001</v>
      </c>
    </row>
    <row r="128" spans="1:12" ht="14.4" x14ac:dyDescent="0.3">
      <c r="A128" s="13">
        <f>A120</f>
        <v>2</v>
      </c>
      <c r="B128" s="13">
        <v>7</v>
      </c>
      <c r="C128" s="10" t="s">
        <v>25</v>
      </c>
      <c r="D128" s="7" t="s">
        <v>26</v>
      </c>
      <c r="E128" s="60" t="s">
        <v>92</v>
      </c>
      <c r="F128" s="61">
        <v>65</v>
      </c>
      <c r="G128" s="61">
        <v>2</v>
      </c>
      <c r="H128" s="61">
        <v>2</v>
      </c>
      <c r="I128" s="62">
        <v>3</v>
      </c>
      <c r="J128" s="61">
        <v>41</v>
      </c>
      <c r="K128" s="65">
        <v>157</v>
      </c>
      <c r="L128" s="63">
        <v>22.97</v>
      </c>
    </row>
    <row r="129" spans="1:12" ht="14.4" x14ac:dyDescent="0.3">
      <c r="A129" s="14"/>
      <c r="B129" s="15"/>
      <c r="C129" s="11"/>
      <c r="D129" s="7" t="s">
        <v>27</v>
      </c>
      <c r="E129" s="53" t="s">
        <v>93</v>
      </c>
      <c r="F129" s="54" t="s">
        <v>96</v>
      </c>
      <c r="G129" s="54">
        <v>3.9</v>
      </c>
      <c r="H129" s="54">
        <v>4.5</v>
      </c>
      <c r="I129" s="56">
        <v>8.5</v>
      </c>
      <c r="J129" s="54">
        <v>83</v>
      </c>
      <c r="K129" s="6" t="s">
        <v>97</v>
      </c>
      <c r="L129" s="55">
        <v>7.37</v>
      </c>
    </row>
    <row r="130" spans="1:12" ht="14.4" x14ac:dyDescent="0.3">
      <c r="A130" s="14"/>
      <c r="B130" s="15"/>
      <c r="C130" s="11"/>
      <c r="D130" s="7" t="s">
        <v>28</v>
      </c>
      <c r="E130" s="53" t="s">
        <v>94</v>
      </c>
      <c r="F130" s="54">
        <v>90</v>
      </c>
      <c r="G130" s="54">
        <v>12</v>
      </c>
      <c r="H130" s="54">
        <v>4</v>
      </c>
      <c r="I130" s="56">
        <v>3</v>
      </c>
      <c r="J130" s="54">
        <v>92</v>
      </c>
      <c r="K130" s="6">
        <v>298</v>
      </c>
      <c r="L130" s="55">
        <v>30.03</v>
      </c>
    </row>
    <row r="131" spans="1:12" ht="14.4" x14ac:dyDescent="0.3">
      <c r="A131" s="14"/>
      <c r="B131" s="15"/>
      <c r="C131" s="11"/>
      <c r="D131" s="7" t="s">
        <v>29</v>
      </c>
      <c r="E131" s="53" t="s">
        <v>49</v>
      </c>
      <c r="F131" s="54">
        <v>150</v>
      </c>
      <c r="G131" s="54">
        <v>3.4</v>
      </c>
      <c r="H131" s="54">
        <v>4</v>
      </c>
      <c r="I131" s="56">
        <v>47.5</v>
      </c>
      <c r="J131" s="54">
        <v>251</v>
      </c>
      <c r="K131" s="6">
        <v>202</v>
      </c>
      <c r="L131" s="55">
        <v>8.8800000000000008</v>
      </c>
    </row>
    <row r="132" spans="1:12" ht="14.4" x14ac:dyDescent="0.3">
      <c r="A132" s="14"/>
      <c r="B132" s="15"/>
      <c r="C132" s="11"/>
      <c r="D132" s="7" t="s">
        <v>30</v>
      </c>
      <c r="E132" s="53" t="s">
        <v>95</v>
      </c>
      <c r="F132" s="54">
        <v>200</v>
      </c>
      <c r="G132" s="54">
        <v>0</v>
      </c>
      <c r="H132" s="54">
        <v>0</v>
      </c>
      <c r="I132" s="56">
        <v>24</v>
      </c>
      <c r="J132" s="54">
        <v>95</v>
      </c>
      <c r="K132" s="6">
        <v>504</v>
      </c>
      <c r="L132" s="55">
        <v>9.68</v>
      </c>
    </row>
    <row r="133" spans="1:12" ht="14.4" x14ac:dyDescent="0.3">
      <c r="A133" s="14"/>
      <c r="B133" s="15"/>
      <c r="C133" s="11"/>
      <c r="D133" s="7" t="s">
        <v>31</v>
      </c>
      <c r="E133" s="53" t="s">
        <v>51</v>
      </c>
      <c r="F133" s="54">
        <v>35</v>
      </c>
      <c r="G133" s="54">
        <v>2.7</v>
      </c>
      <c r="H133" s="54">
        <v>0.3</v>
      </c>
      <c r="I133" s="56">
        <v>17</v>
      </c>
      <c r="J133" s="54">
        <v>82</v>
      </c>
      <c r="K133" s="6">
        <v>573</v>
      </c>
      <c r="L133" s="55">
        <v>2.5299999999999998</v>
      </c>
    </row>
    <row r="134" spans="1:12" ht="14.4" x14ac:dyDescent="0.3">
      <c r="A134" s="14"/>
      <c r="B134" s="15"/>
      <c r="C134" s="11"/>
      <c r="D134" s="7" t="s">
        <v>32</v>
      </c>
      <c r="E134" s="53" t="s">
        <v>52</v>
      </c>
      <c r="F134" s="54">
        <v>35</v>
      </c>
      <c r="G134" s="54">
        <v>3</v>
      </c>
      <c r="H134" s="54">
        <v>0.5</v>
      </c>
      <c r="I134" s="56">
        <v>14</v>
      </c>
      <c r="J134" s="54">
        <v>72</v>
      </c>
      <c r="K134" s="6">
        <v>574</v>
      </c>
      <c r="L134" s="55">
        <v>2.11</v>
      </c>
    </row>
    <row r="135" spans="1:12" ht="14.4" x14ac:dyDescent="0.3">
      <c r="A135" s="14"/>
      <c r="B135" s="15"/>
      <c r="C135" s="11"/>
      <c r="D135" s="6"/>
      <c r="E135" s="66"/>
      <c r="F135" s="42"/>
      <c r="G135" s="42"/>
      <c r="H135" s="42"/>
      <c r="I135" s="42"/>
      <c r="J135" s="42"/>
      <c r="K135" s="43"/>
      <c r="L135" s="69"/>
    </row>
    <row r="136" spans="1:12" ht="15" thickBot="1" x14ac:dyDescent="0.35">
      <c r="A136" s="14"/>
      <c r="B136" s="15"/>
      <c r="C136" s="11"/>
      <c r="D136" s="6"/>
      <c r="E136" s="57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575</v>
      </c>
      <c r="G137" s="19">
        <f t="shared" ref="G137:J137" si="62">SUM(G128:G136)</f>
        <v>26.999999999999996</v>
      </c>
      <c r="H137" s="19">
        <f t="shared" si="62"/>
        <v>15.3</v>
      </c>
      <c r="I137" s="19">
        <f t="shared" si="62"/>
        <v>117</v>
      </c>
      <c r="J137" s="19">
        <f t="shared" si="62"/>
        <v>716</v>
      </c>
      <c r="K137" s="25"/>
      <c r="L137" s="19">
        <f t="shared" ref="L137" si="63">SUM(L128:L136)</f>
        <v>83.570000000000007</v>
      </c>
    </row>
    <row r="138" spans="1:12" ht="15" thickBot="1" x14ac:dyDescent="0.3">
      <c r="A138" s="33">
        <f>A120</f>
        <v>2</v>
      </c>
      <c r="B138" s="33">
        <f>B120</f>
        <v>7</v>
      </c>
      <c r="C138" s="78" t="s">
        <v>4</v>
      </c>
      <c r="D138" s="79"/>
      <c r="E138" s="31"/>
      <c r="F138" s="32">
        <f>F127+F137</f>
        <v>1275</v>
      </c>
      <c r="G138" s="32">
        <f t="shared" ref="G138" si="64">G127+G137</f>
        <v>66.5</v>
      </c>
      <c r="H138" s="32">
        <f t="shared" ref="H138" si="65">H127+H137</f>
        <v>31</v>
      </c>
      <c r="I138" s="32">
        <f t="shared" ref="I138" si="66">I127+I137</f>
        <v>236.8</v>
      </c>
      <c r="J138" s="32">
        <f t="shared" ref="J138:L138" si="67">J127+J137</f>
        <v>1501</v>
      </c>
      <c r="K138" s="32"/>
      <c r="L138" s="32">
        <f t="shared" si="67"/>
        <v>196.57000000000002</v>
      </c>
    </row>
    <row r="139" spans="1:12" ht="14.4" x14ac:dyDescent="0.3">
      <c r="A139" s="20">
        <v>2</v>
      </c>
      <c r="B139" s="21">
        <v>8</v>
      </c>
      <c r="C139" s="22" t="s">
        <v>20</v>
      </c>
      <c r="D139" s="5" t="s">
        <v>21</v>
      </c>
      <c r="E139" s="50" t="s">
        <v>98</v>
      </c>
      <c r="F139" s="39">
        <v>200</v>
      </c>
      <c r="G139" s="51">
        <v>5.8</v>
      </c>
      <c r="H139" s="51">
        <v>6.5</v>
      </c>
      <c r="I139" s="52">
        <v>19.7</v>
      </c>
      <c r="J139" s="39">
        <v>160</v>
      </c>
      <c r="K139" s="40">
        <v>139</v>
      </c>
      <c r="L139" s="64">
        <v>22.4</v>
      </c>
    </row>
    <row r="140" spans="1:12" ht="14.4" x14ac:dyDescent="0.3">
      <c r="A140" s="23"/>
      <c r="B140" s="15"/>
      <c r="C140" s="11"/>
      <c r="D140" s="6" t="s">
        <v>22</v>
      </c>
      <c r="E140" s="41" t="s">
        <v>41</v>
      </c>
      <c r="F140" s="42">
        <v>200</v>
      </c>
      <c r="G140" s="42">
        <v>0.2</v>
      </c>
      <c r="H140" s="42">
        <v>0.1</v>
      </c>
      <c r="I140" s="42">
        <v>9.3000000000000007</v>
      </c>
      <c r="J140" s="42">
        <v>38</v>
      </c>
      <c r="K140" s="43">
        <v>457</v>
      </c>
      <c r="L140" s="55">
        <v>5.26</v>
      </c>
    </row>
    <row r="141" spans="1:12" ht="14.4" x14ac:dyDescent="0.3">
      <c r="A141" s="23"/>
      <c r="B141" s="15"/>
      <c r="C141" s="11"/>
      <c r="D141" s="7" t="s">
        <v>23</v>
      </c>
      <c r="E141" s="41" t="s">
        <v>39</v>
      </c>
      <c r="F141" s="42">
        <v>65</v>
      </c>
      <c r="G141" s="42">
        <v>10</v>
      </c>
      <c r="H141" s="42">
        <v>13</v>
      </c>
      <c r="I141" s="42">
        <v>14</v>
      </c>
      <c r="J141" s="42">
        <v>215</v>
      </c>
      <c r="K141" s="43">
        <v>63</v>
      </c>
      <c r="L141" s="55">
        <v>25.89</v>
      </c>
    </row>
    <row r="142" spans="1:12" ht="15.75" customHeight="1" x14ac:dyDescent="0.3">
      <c r="A142" s="23"/>
      <c r="B142" s="15"/>
      <c r="C142" s="11"/>
      <c r="D142" s="7"/>
      <c r="E142" s="53" t="s">
        <v>43</v>
      </c>
      <c r="F142" s="42">
        <v>40</v>
      </c>
      <c r="G142" s="42">
        <v>5.0999999999999996</v>
      </c>
      <c r="H142" s="42">
        <v>4.5999999999999996</v>
      </c>
      <c r="I142" s="42">
        <v>0.3</v>
      </c>
      <c r="J142" s="42">
        <v>60</v>
      </c>
      <c r="K142" s="43">
        <v>267</v>
      </c>
      <c r="L142" s="55"/>
    </row>
    <row r="143" spans="1:12" ht="15" thickBot="1" x14ac:dyDescent="0.35">
      <c r="A143" s="23"/>
      <c r="B143" s="15"/>
      <c r="C143" s="11"/>
      <c r="D143" s="7" t="s">
        <v>23</v>
      </c>
      <c r="E143" s="53" t="s">
        <v>52</v>
      </c>
      <c r="F143" s="54">
        <v>35</v>
      </c>
      <c r="G143" s="54">
        <v>3</v>
      </c>
      <c r="H143" s="54">
        <v>0.5</v>
      </c>
      <c r="I143" s="56">
        <v>14</v>
      </c>
      <c r="J143" s="54">
        <v>72</v>
      </c>
      <c r="K143" s="6">
        <v>574</v>
      </c>
      <c r="L143" s="71">
        <v>2.11</v>
      </c>
    </row>
    <row r="144" spans="1:12" ht="14.4" x14ac:dyDescent="0.3">
      <c r="A144" s="23"/>
      <c r="B144" s="15"/>
      <c r="C144" s="11"/>
      <c r="D144" s="6" t="s">
        <v>24</v>
      </c>
      <c r="E144" s="41" t="s">
        <v>42</v>
      </c>
      <c r="F144" s="42">
        <v>200</v>
      </c>
      <c r="G144" s="42" t="s">
        <v>44</v>
      </c>
      <c r="H144" s="42">
        <v>0.8</v>
      </c>
      <c r="I144" s="42">
        <v>19.600000000000001</v>
      </c>
      <c r="J144" s="42">
        <v>88</v>
      </c>
      <c r="K144" s="43">
        <v>82</v>
      </c>
      <c r="L144" s="64">
        <v>21.8</v>
      </c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740</v>
      </c>
      <c r="G146" s="19">
        <f t="shared" ref="G146:J146" si="68">SUM(G139:G145)</f>
        <v>24.1</v>
      </c>
      <c r="H146" s="19">
        <f t="shared" si="68"/>
        <v>25.500000000000004</v>
      </c>
      <c r="I146" s="19">
        <f t="shared" si="68"/>
        <v>76.900000000000006</v>
      </c>
      <c r="J146" s="19">
        <f t="shared" si="68"/>
        <v>633</v>
      </c>
      <c r="K146" s="25"/>
      <c r="L146" s="74">
        <f>SUM(L139:L145)</f>
        <v>77.459999999999994</v>
      </c>
    </row>
    <row r="147" spans="1:12" ht="14.4" x14ac:dyDescent="0.3">
      <c r="A147" s="26">
        <f>A139</f>
        <v>2</v>
      </c>
      <c r="B147" s="13">
        <v>8</v>
      </c>
      <c r="C147" s="10" t="s">
        <v>25</v>
      </c>
      <c r="D147" s="7" t="s">
        <v>26</v>
      </c>
      <c r="E147" s="60" t="s">
        <v>99</v>
      </c>
      <c r="F147" s="61">
        <v>65</v>
      </c>
      <c r="G147" s="61">
        <v>2</v>
      </c>
      <c r="H147" s="61">
        <v>2</v>
      </c>
      <c r="I147" s="62">
        <v>3</v>
      </c>
      <c r="J147" s="61">
        <v>41</v>
      </c>
      <c r="K147" s="65">
        <v>157</v>
      </c>
      <c r="L147" s="63">
        <v>7.59</v>
      </c>
    </row>
    <row r="148" spans="1:12" ht="14.4" x14ac:dyDescent="0.3">
      <c r="A148" s="23"/>
      <c r="B148" s="15"/>
      <c r="C148" s="11"/>
      <c r="D148" s="7" t="s">
        <v>27</v>
      </c>
      <c r="E148" s="53" t="s">
        <v>100</v>
      </c>
      <c r="F148" s="54" t="s">
        <v>47</v>
      </c>
      <c r="G148" s="54">
        <v>2</v>
      </c>
      <c r="H148" s="54">
        <v>4.7</v>
      </c>
      <c r="I148" s="56">
        <v>7.2</v>
      </c>
      <c r="J148" s="54">
        <v>79</v>
      </c>
      <c r="K148" s="6" t="s">
        <v>103</v>
      </c>
      <c r="L148" s="55">
        <v>4.05</v>
      </c>
    </row>
    <row r="149" spans="1:12" ht="14.4" x14ac:dyDescent="0.3">
      <c r="A149" s="23"/>
      <c r="B149" s="15"/>
      <c r="C149" s="11"/>
      <c r="D149" s="7" t="s">
        <v>28</v>
      </c>
      <c r="E149" s="53" t="s">
        <v>101</v>
      </c>
      <c r="F149" s="54">
        <v>200</v>
      </c>
      <c r="G149" s="54">
        <v>21</v>
      </c>
      <c r="H149" s="54">
        <v>19</v>
      </c>
      <c r="I149" s="56">
        <v>16</v>
      </c>
      <c r="J149" s="54">
        <v>319</v>
      </c>
      <c r="K149" s="6">
        <v>321</v>
      </c>
      <c r="L149" s="55">
        <v>59.23</v>
      </c>
    </row>
    <row r="150" spans="1:12" ht="14.4" x14ac:dyDescent="0.3">
      <c r="A150" s="23"/>
      <c r="B150" s="15"/>
      <c r="C150" s="11"/>
      <c r="D150" s="7" t="s">
        <v>29</v>
      </c>
      <c r="E150" s="53"/>
      <c r="F150" s="54"/>
      <c r="G150" s="54"/>
      <c r="H150" s="54"/>
      <c r="I150" s="56"/>
      <c r="J150" s="54"/>
      <c r="K150" s="6"/>
      <c r="L150" s="55">
        <v>13.8</v>
      </c>
    </row>
    <row r="151" spans="1:12" ht="14.4" x14ac:dyDescent="0.3">
      <c r="A151" s="23"/>
      <c r="B151" s="15"/>
      <c r="C151" s="11"/>
      <c r="D151" s="7" t="s">
        <v>30</v>
      </c>
      <c r="E151" s="53" t="s">
        <v>102</v>
      </c>
      <c r="F151" s="54">
        <v>200</v>
      </c>
      <c r="G151" s="54">
        <v>1</v>
      </c>
      <c r="H151" s="54">
        <v>0</v>
      </c>
      <c r="I151" s="56">
        <v>20</v>
      </c>
      <c r="J151" s="54">
        <v>86</v>
      </c>
      <c r="K151" s="6">
        <v>501</v>
      </c>
      <c r="L151" s="55">
        <v>9.67</v>
      </c>
    </row>
    <row r="152" spans="1:12" ht="14.4" x14ac:dyDescent="0.3">
      <c r="A152" s="23"/>
      <c r="B152" s="15"/>
      <c r="C152" s="11"/>
      <c r="D152" s="7" t="s">
        <v>31</v>
      </c>
      <c r="E152" s="53" t="s">
        <v>51</v>
      </c>
      <c r="F152" s="54">
        <v>35</v>
      </c>
      <c r="G152" s="54">
        <v>2.7</v>
      </c>
      <c r="H152" s="54">
        <v>0.3</v>
      </c>
      <c r="I152" s="56">
        <v>17</v>
      </c>
      <c r="J152" s="54">
        <v>82</v>
      </c>
      <c r="K152" s="6">
        <v>573</v>
      </c>
      <c r="L152" s="55">
        <v>2.5299999999999998</v>
      </c>
    </row>
    <row r="153" spans="1:12" ht="14.4" x14ac:dyDescent="0.3">
      <c r="A153" s="23"/>
      <c r="B153" s="15"/>
      <c r="C153" s="11"/>
      <c r="D153" s="7" t="s">
        <v>32</v>
      </c>
      <c r="E153" s="53" t="s">
        <v>52</v>
      </c>
      <c r="F153" s="54">
        <v>35</v>
      </c>
      <c r="G153" s="54">
        <v>3</v>
      </c>
      <c r="H153" s="54">
        <v>0.5</v>
      </c>
      <c r="I153" s="56">
        <v>14</v>
      </c>
      <c r="J153" s="54">
        <v>72</v>
      </c>
      <c r="K153" s="6">
        <v>574</v>
      </c>
      <c r="L153" s="55">
        <v>2.11</v>
      </c>
    </row>
    <row r="154" spans="1:12" ht="14.4" x14ac:dyDescent="0.3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69">
        <v>3.46</v>
      </c>
    </row>
    <row r="155" spans="1:12" ht="15" thickBot="1" x14ac:dyDescent="0.3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71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535</v>
      </c>
      <c r="G156" s="19">
        <f t="shared" ref="G156:J156" si="69">SUM(G147:G155)</f>
        <v>31.7</v>
      </c>
      <c r="H156" s="19">
        <f t="shared" si="69"/>
        <v>26.5</v>
      </c>
      <c r="I156" s="19">
        <f t="shared" si="69"/>
        <v>77.2</v>
      </c>
      <c r="J156" s="19">
        <f t="shared" si="69"/>
        <v>679</v>
      </c>
      <c r="K156" s="25"/>
      <c r="L156" s="19">
        <f t="shared" ref="L156" si="70">SUM(L147:L155)</f>
        <v>102.44</v>
      </c>
    </row>
    <row r="157" spans="1:12" ht="15" thickBot="1" x14ac:dyDescent="0.3">
      <c r="A157" s="29">
        <f>A139</f>
        <v>2</v>
      </c>
      <c r="B157" s="30">
        <f>B139</f>
        <v>8</v>
      </c>
      <c r="C157" s="78" t="s">
        <v>4</v>
      </c>
      <c r="D157" s="79"/>
      <c r="E157" s="31"/>
      <c r="F157" s="32">
        <f>F146+F156</f>
        <v>1275</v>
      </c>
      <c r="G157" s="32">
        <f t="shared" ref="G157" si="71">G146+G156</f>
        <v>55.8</v>
      </c>
      <c r="H157" s="32">
        <f t="shared" ref="H157" si="72">H146+H156</f>
        <v>52</v>
      </c>
      <c r="I157" s="32">
        <f t="shared" ref="I157" si="73">I146+I156</f>
        <v>154.10000000000002</v>
      </c>
      <c r="J157" s="32">
        <f t="shared" ref="J157:L157" si="74">J146+J156</f>
        <v>1312</v>
      </c>
      <c r="K157" s="32"/>
      <c r="L157" s="32">
        <f t="shared" si="74"/>
        <v>179.89999999999998</v>
      </c>
    </row>
    <row r="158" spans="1:12" ht="14.4" x14ac:dyDescent="0.3">
      <c r="A158" s="20">
        <v>2</v>
      </c>
      <c r="B158" s="21">
        <v>9</v>
      </c>
      <c r="C158" s="22" t="s">
        <v>20</v>
      </c>
      <c r="D158" s="5" t="s">
        <v>21</v>
      </c>
      <c r="E158" s="50" t="s">
        <v>62</v>
      </c>
      <c r="F158" s="39">
        <v>205</v>
      </c>
      <c r="G158" s="51">
        <v>17</v>
      </c>
      <c r="H158" s="51">
        <v>26</v>
      </c>
      <c r="I158" s="52">
        <v>4</v>
      </c>
      <c r="J158" s="39">
        <v>320</v>
      </c>
      <c r="K158" s="40">
        <v>268</v>
      </c>
      <c r="L158" s="64">
        <v>21.04</v>
      </c>
    </row>
    <row r="159" spans="1:12" ht="14.4" x14ac:dyDescent="0.3">
      <c r="A159" s="23"/>
      <c r="B159" s="15"/>
      <c r="C159" s="11"/>
      <c r="D159" s="6" t="s">
        <v>111</v>
      </c>
      <c r="E159" s="53" t="s">
        <v>54</v>
      </c>
      <c r="F159" s="42">
        <v>200</v>
      </c>
      <c r="G159" s="54">
        <v>1.6</v>
      </c>
      <c r="H159" s="54">
        <v>1.3</v>
      </c>
      <c r="I159" s="56">
        <v>11.5</v>
      </c>
      <c r="J159" s="42">
        <v>64</v>
      </c>
      <c r="K159" s="43">
        <v>460</v>
      </c>
      <c r="L159" s="42">
        <v>4.57</v>
      </c>
    </row>
    <row r="160" spans="1:12" ht="14.4" x14ac:dyDescent="0.3">
      <c r="A160" s="23"/>
      <c r="B160" s="15"/>
      <c r="C160" s="11"/>
      <c r="D160" s="7" t="s">
        <v>23</v>
      </c>
      <c r="E160" s="53" t="s">
        <v>64</v>
      </c>
      <c r="F160" s="42">
        <v>60</v>
      </c>
      <c r="G160" s="54">
        <v>3</v>
      </c>
      <c r="H160" s="54">
        <v>19</v>
      </c>
      <c r="I160" s="56">
        <v>17</v>
      </c>
      <c r="J160" s="42">
        <v>250</v>
      </c>
      <c r="K160" s="43">
        <v>69</v>
      </c>
      <c r="L160" s="55">
        <v>25.42</v>
      </c>
    </row>
    <row r="161" spans="1:12" ht="15" thickBot="1" x14ac:dyDescent="0.35">
      <c r="A161" s="23"/>
      <c r="B161" s="15"/>
      <c r="C161" s="11"/>
      <c r="D161" s="7" t="s">
        <v>23</v>
      </c>
      <c r="E161" s="57" t="s">
        <v>56</v>
      </c>
      <c r="F161" s="42">
        <v>35</v>
      </c>
      <c r="G161" s="58">
        <v>3</v>
      </c>
      <c r="H161" s="58">
        <v>0.5</v>
      </c>
      <c r="I161" s="59">
        <v>14</v>
      </c>
      <c r="J161" s="42">
        <v>92</v>
      </c>
      <c r="K161" s="43">
        <v>574</v>
      </c>
      <c r="L161" s="42">
        <v>1.98</v>
      </c>
    </row>
    <row r="162" spans="1:12" ht="15" thickBot="1" x14ac:dyDescent="0.35">
      <c r="A162" s="23"/>
      <c r="B162" s="15"/>
      <c r="C162" s="11"/>
      <c r="D162" s="7"/>
      <c r="E162" s="50"/>
      <c r="F162" s="42"/>
      <c r="G162" s="51"/>
      <c r="H162" s="51"/>
      <c r="I162" s="52"/>
      <c r="J162" s="42"/>
      <c r="K162" s="43"/>
      <c r="L162" s="42"/>
    </row>
    <row r="163" spans="1:12" ht="14.4" x14ac:dyDescent="0.3">
      <c r="A163" s="23"/>
      <c r="B163" s="15"/>
      <c r="C163" s="11"/>
      <c r="D163" s="6" t="s">
        <v>24</v>
      </c>
      <c r="E163" s="50" t="s">
        <v>57</v>
      </c>
      <c r="F163" s="42">
        <v>200</v>
      </c>
      <c r="G163" s="51">
        <v>0</v>
      </c>
      <c r="H163" s="51">
        <v>0</v>
      </c>
      <c r="I163" s="52">
        <v>19.600000000000001</v>
      </c>
      <c r="J163" s="42">
        <v>88</v>
      </c>
      <c r="K163" s="43">
        <v>82</v>
      </c>
      <c r="L163" s="42">
        <v>29.8</v>
      </c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700</v>
      </c>
      <c r="G165" s="19">
        <f t="shared" ref="G165:J165" si="75">SUM(G158:G164)</f>
        <v>24.6</v>
      </c>
      <c r="H165" s="19">
        <f t="shared" si="75"/>
        <v>46.8</v>
      </c>
      <c r="I165" s="19">
        <f t="shared" si="75"/>
        <v>66.099999999999994</v>
      </c>
      <c r="J165" s="19">
        <f t="shared" si="75"/>
        <v>814</v>
      </c>
      <c r="K165" s="25"/>
      <c r="L165" s="19">
        <f t="shared" ref="L165" si="76">SUM(L158:L164)</f>
        <v>82.81</v>
      </c>
    </row>
    <row r="166" spans="1:12" ht="14.4" x14ac:dyDescent="0.3">
      <c r="A166" s="26">
        <f>A158</f>
        <v>2</v>
      </c>
      <c r="B166" s="13">
        <v>9</v>
      </c>
      <c r="C166" s="10" t="s">
        <v>25</v>
      </c>
      <c r="D166" s="7" t="s">
        <v>26</v>
      </c>
      <c r="E166" s="60" t="s">
        <v>104</v>
      </c>
      <c r="F166" s="61">
        <v>60</v>
      </c>
      <c r="G166" s="61">
        <v>1</v>
      </c>
      <c r="H166" s="61">
        <v>5</v>
      </c>
      <c r="I166" s="62">
        <v>5</v>
      </c>
      <c r="J166" s="61">
        <v>1</v>
      </c>
      <c r="K166" s="65">
        <v>150</v>
      </c>
      <c r="L166" s="63">
        <v>8.2799999999999994</v>
      </c>
    </row>
    <row r="167" spans="1:12" ht="14.4" x14ac:dyDescent="0.3">
      <c r="A167" s="23"/>
      <c r="B167" s="15"/>
      <c r="C167" s="11"/>
      <c r="D167" s="7" t="s">
        <v>27</v>
      </c>
      <c r="E167" s="53" t="s">
        <v>105</v>
      </c>
      <c r="F167" s="54">
        <v>200</v>
      </c>
      <c r="G167" s="54">
        <v>2.1</v>
      </c>
      <c r="H167" s="54">
        <v>3.3</v>
      </c>
      <c r="I167" s="56">
        <v>10</v>
      </c>
      <c r="J167" s="54">
        <v>2.1</v>
      </c>
      <c r="K167" s="6">
        <v>129</v>
      </c>
      <c r="L167" s="55">
        <v>3.74</v>
      </c>
    </row>
    <row r="168" spans="1:12" ht="14.4" x14ac:dyDescent="0.3">
      <c r="A168" s="23"/>
      <c r="B168" s="15"/>
      <c r="C168" s="11"/>
      <c r="D168" s="7" t="s">
        <v>28</v>
      </c>
      <c r="E168" s="53" t="s">
        <v>67</v>
      </c>
      <c r="F168" s="54">
        <v>90</v>
      </c>
      <c r="G168" s="54">
        <v>14</v>
      </c>
      <c r="H168" s="54">
        <v>14</v>
      </c>
      <c r="I168" s="56">
        <v>4.5</v>
      </c>
      <c r="J168" s="54">
        <v>14</v>
      </c>
      <c r="K168" s="6">
        <v>339</v>
      </c>
      <c r="L168" s="55">
        <v>56.78</v>
      </c>
    </row>
    <row r="169" spans="1:12" ht="14.4" x14ac:dyDescent="0.3">
      <c r="A169" s="23"/>
      <c r="B169" s="15"/>
      <c r="C169" s="11"/>
      <c r="D169" s="7" t="s">
        <v>29</v>
      </c>
      <c r="E169" s="53" t="s">
        <v>106</v>
      </c>
      <c r="F169" s="54">
        <v>150</v>
      </c>
      <c r="G169" s="54">
        <v>4</v>
      </c>
      <c r="H169" s="54">
        <v>6</v>
      </c>
      <c r="I169" s="56">
        <v>9</v>
      </c>
      <c r="J169" s="54">
        <v>4</v>
      </c>
      <c r="K169" s="6">
        <v>377</v>
      </c>
      <c r="L169" s="55">
        <v>12.17</v>
      </c>
    </row>
    <row r="170" spans="1:12" ht="14.4" x14ac:dyDescent="0.3">
      <c r="A170" s="23"/>
      <c r="B170" s="15"/>
      <c r="C170" s="11"/>
      <c r="D170" s="7" t="s">
        <v>30</v>
      </c>
      <c r="E170" s="53" t="s">
        <v>50</v>
      </c>
      <c r="F170" s="54">
        <v>200</v>
      </c>
      <c r="G170" s="54">
        <v>0</v>
      </c>
      <c r="H170" s="54">
        <v>0</v>
      </c>
      <c r="I170" s="56">
        <v>20</v>
      </c>
      <c r="J170" s="54">
        <v>0</v>
      </c>
      <c r="K170" s="6">
        <v>487</v>
      </c>
      <c r="L170" s="55">
        <v>11.95</v>
      </c>
    </row>
    <row r="171" spans="1:12" ht="14.4" x14ac:dyDescent="0.3">
      <c r="A171" s="23"/>
      <c r="B171" s="15"/>
      <c r="C171" s="11"/>
      <c r="D171" s="7" t="s">
        <v>31</v>
      </c>
      <c r="E171" s="53" t="s">
        <v>51</v>
      </c>
      <c r="F171" s="54">
        <v>35</v>
      </c>
      <c r="G171" s="54">
        <v>2.7</v>
      </c>
      <c r="H171" s="54">
        <v>0.3</v>
      </c>
      <c r="I171" s="56">
        <v>17</v>
      </c>
      <c r="J171" s="54">
        <v>2.7</v>
      </c>
      <c r="K171" s="6">
        <v>573</v>
      </c>
      <c r="L171" s="55">
        <v>2.37</v>
      </c>
    </row>
    <row r="172" spans="1:12" ht="14.4" x14ac:dyDescent="0.3">
      <c r="A172" s="23"/>
      <c r="B172" s="15"/>
      <c r="C172" s="11"/>
      <c r="D172" s="7" t="s">
        <v>32</v>
      </c>
      <c r="E172" s="53" t="s">
        <v>52</v>
      </c>
      <c r="F172" s="54">
        <v>35</v>
      </c>
      <c r="G172" s="54">
        <v>3</v>
      </c>
      <c r="H172" s="54">
        <v>0.5</v>
      </c>
      <c r="I172" s="56">
        <v>14</v>
      </c>
      <c r="J172" s="54">
        <v>3</v>
      </c>
      <c r="K172" s="6">
        <v>574</v>
      </c>
      <c r="L172" s="55">
        <v>1.98</v>
      </c>
    </row>
    <row r="173" spans="1:12" ht="14.4" x14ac:dyDescent="0.3">
      <c r="A173" s="23"/>
      <c r="B173" s="15"/>
      <c r="C173" s="11"/>
      <c r="D173" s="6"/>
      <c r="E173" s="66" t="s">
        <v>107</v>
      </c>
      <c r="F173" s="67">
        <v>20</v>
      </c>
      <c r="G173" s="67">
        <v>0.7</v>
      </c>
      <c r="H173" s="67">
        <v>1</v>
      </c>
      <c r="I173" s="68">
        <v>1</v>
      </c>
      <c r="J173" s="67">
        <v>0.7</v>
      </c>
      <c r="K173" s="70">
        <v>403</v>
      </c>
      <c r="L173" s="69">
        <v>3.17</v>
      </c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77">SUM(G166:G174)</f>
        <v>27.5</v>
      </c>
      <c r="H175" s="19">
        <f t="shared" si="77"/>
        <v>30.1</v>
      </c>
      <c r="I175" s="19">
        <f t="shared" si="77"/>
        <v>80.5</v>
      </c>
      <c r="J175" s="19">
        <f t="shared" si="77"/>
        <v>27.5</v>
      </c>
      <c r="K175" s="25"/>
      <c r="L175" s="19">
        <f t="shared" ref="L175" si="78">SUM(L166:L174)</f>
        <v>100.44000000000001</v>
      </c>
    </row>
    <row r="176" spans="1:12" ht="15" thickBot="1" x14ac:dyDescent="0.3">
      <c r="A176" s="29">
        <f>A158</f>
        <v>2</v>
      </c>
      <c r="B176" s="30">
        <f>B158</f>
        <v>9</v>
      </c>
      <c r="C176" s="78" t="s">
        <v>4</v>
      </c>
      <c r="D176" s="79"/>
      <c r="E176" s="31"/>
      <c r="F176" s="32">
        <f>F165+F175</f>
        <v>1490</v>
      </c>
      <c r="G176" s="32">
        <f t="shared" ref="G176" si="79">G165+G175</f>
        <v>52.1</v>
      </c>
      <c r="H176" s="32">
        <f t="shared" ref="H176" si="80">H165+H175</f>
        <v>76.900000000000006</v>
      </c>
      <c r="I176" s="32">
        <f t="shared" ref="I176" si="81">I165+I175</f>
        <v>146.6</v>
      </c>
      <c r="J176" s="32">
        <f t="shared" ref="J176:L176" si="82">J165+J175</f>
        <v>841.5</v>
      </c>
      <c r="K176" s="32"/>
      <c r="L176" s="32">
        <f t="shared" si="82"/>
        <v>183.25</v>
      </c>
    </row>
    <row r="177" spans="1:12" ht="14.4" x14ac:dyDescent="0.3">
      <c r="A177" s="20">
        <v>2</v>
      </c>
      <c r="B177" s="21">
        <v>10</v>
      </c>
      <c r="C177" s="22" t="s">
        <v>20</v>
      </c>
      <c r="D177" s="5" t="s">
        <v>21</v>
      </c>
      <c r="E177" s="50" t="s">
        <v>80</v>
      </c>
      <c r="F177" s="39">
        <v>200</v>
      </c>
      <c r="G177" s="51">
        <v>32</v>
      </c>
      <c r="H177" s="51">
        <v>15</v>
      </c>
      <c r="I177" s="52">
        <v>30</v>
      </c>
      <c r="J177" s="52">
        <v>30</v>
      </c>
      <c r="K177" s="40">
        <v>279</v>
      </c>
      <c r="L177" s="64">
        <v>80.33</v>
      </c>
    </row>
    <row r="178" spans="1:12" ht="14.4" x14ac:dyDescent="0.3">
      <c r="A178" s="23"/>
      <c r="B178" s="15"/>
      <c r="C178" s="11"/>
      <c r="D178" s="6" t="s">
        <v>111</v>
      </c>
      <c r="E178" s="53" t="s">
        <v>63</v>
      </c>
      <c r="F178" s="42">
        <v>200</v>
      </c>
      <c r="G178" s="54">
        <v>3</v>
      </c>
      <c r="H178" s="54">
        <v>3</v>
      </c>
      <c r="I178" s="56">
        <v>14</v>
      </c>
      <c r="J178" s="42">
        <v>94</v>
      </c>
      <c r="K178" s="43">
        <v>462</v>
      </c>
      <c r="L178" s="55">
        <v>9.64</v>
      </c>
    </row>
    <row r="179" spans="1:12" ht="14.4" x14ac:dyDescent="0.3">
      <c r="A179" s="23"/>
      <c r="B179" s="15"/>
      <c r="C179" s="11"/>
      <c r="D179" s="7" t="s">
        <v>23</v>
      </c>
      <c r="E179" s="53" t="s">
        <v>51</v>
      </c>
      <c r="F179" s="54">
        <v>35</v>
      </c>
      <c r="G179" s="54">
        <v>2.7</v>
      </c>
      <c r="H179" s="54">
        <v>0.3</v>
      </c>
      <c r="I179" s="56">
        <v>17</v>
      </c>
      <c r="J179" s="54">
        <v>82</v>
      </c>
      <c r="K179" s="6">
        <v>573</v>
      </c>
      <c r="L179" s="55">
        <v>2.5299999999999998</v>
      </c>
    </row>
    <row r="180" spans="1:12" ht="14.4" x14ac:dyDescent="0.3">
      <c r="A180" s="23"/>
      <c r="B180" s="15"/>
      <c r="C180" s="11"/>
      <c r="D180" s="7" t="s">
        <v>113</v>
      </c>
      <c r="E180" s="53" t="s">
        <v>81</v>
      </c>
      <c r="F180" s="42">
        <v>30</v>
      </c>
      <c r="G180" s="42">
        <v>2</v>
      </c>
      <c r="H180" s="54">
        <v>2</v>
      </c>
      <c r="I180" s="54">
        <v>17</v>
      </c>
      <c r="J180" s="56">
        <v>86</v>
      </c>
      <c r="K180" s="43">
        <v>86</v>
      </c>
      <c r="L180" s="55">
        <v>4.2699999999999996</v>
      </c>
    </row>
    <row r="181" spans="1:12" ht="15" thickBot="1" x14ac:dyDescent="0.35">
      <c r="A181" s="23"/>
      <c r="B181" s="15"/>
      <c r="C181" s="11"/>
      <c r="D181" s="7" t="s">
        <v>23</v>
      </c>
      <c r="E181" s="53" t="s">
        <v>52</v>
      </c>
      <c r="F181" s="54">
        <v>35</v>
      </c>
      <c r="G181" s="54">
        <v>3</v>
      </c>
      <c r="H181" s="54">
        <v>0.5</v>
      </c>
      <c r="I181" s="56">
        <v>14</v>
      </c>
      <c r="J181" s="54">
        <v>72</v>
      </c>
      <c r="K181" s="6">
        <v>574</v>
      </c>
      <c r="L181" s="71">
        <v>2.11</v>
      </c>
    </row>
    <row r="182" spans="1:12" ht="14.4" x14ac:dyDescent="0.3">
      <c r="A182" s="23"/>
      <c r="B182" s="15"/>
      <c r="C182" s="11"/>
      <c r="D182" s="6" t="s">
        <v>24</v>
      </c>
      <c r="E182" s="50" t="s">
        <v>57</v>
      </c>
      <c r="F182" s="42">
        <v>200</v>
      </c>
      <c r="G182" s="51">
        <v>0</v>
      </c>
      <c r="H182" s="51">
        <v>0</v>
      </c>
      <c r="I182" s="52">
        <v>19.600000000000001</v>
      </c>
      <c r="J182" s="42">
        <v>88</v>
      </c>
      <c r="K182" s="43">
        <v>82</v>
      </c>
      <c r="L182" s="64">
        <v>21.8</v>
      </c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55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700</v>
      </c>
      <c r="G184" s="19">
        <f t="shared" ref="G184:J184" si="83">SUM(G177:G183)</f>
        <v>42.7</v>
      </c>
      <c r="H184" s="19">
        <f t="shared" si="83"/>
        <v>20.8</v>
      </c>
      <c r="I184" s="19">
        <f t="shared" si="83"/>
        <v>111.6</v>
      </c>
      <c r="J184" s="19">
        <f t="shared" si="83"/>
        <v>452</v>
      </c>
      <c r="K184" s="25"/>
      <c r="L184" s="19">
        <f t="shared" ref="L184" si="84">SUM(L177:L183)</f>
        <v>120.67999999999999</v>
      </c>
    </row>
    <row r="185" spans="1:12" ht="14.4" x14ac:dyDescent="0.3">
      <c r="A185" s="26">
        <f>A177</f>
        <v>2</v>
      </c>
      <c r="B185" s="13">
        <v>10</v>
      </c>
      <c r="C185" s="10" t="s">
        <v>25</v>
      </c>
      <c r="D185" s="7" t="s">
        <v>26</v>
      </c>
      <c r="E185" s="60" t="s">
        <v>108</v>
      </c>
      <c r="F185" s="61">
        <v>65</v>
      </c>
      <c r="G185" s="61">
        <v>2</v>
      </c>
      <c r="H185" s="61">
        <v>2</v>
      </c>
      <c r="I185" s="62">
        <v>3</v>
      </c>
      <c r="J185" s="61">
        <v>41</v>
      </c>
      <c r="K185" s="65">
        <v>157</v>
      </c>
      <c r="L185" s="63">
        <v>22.97</v>
      </c>
    </row>
    <row r="186" spans="1:12" ht="14.4" x14ac:dyDescent="0.3">
      <c r="A186" s="23"/>
      <c r="B186" s="15"/>
      <c r="C186" s="11"/>
      <c r="D186" s="7" t="s">
        <v>27</v>
      </c>
      <c r="E186" s="53" t="s">
        <v>59</v>
      </c>
      <c r="F186" s="54">
        <v>200</v>
      </c>
      <c r="G186" s="54">
        <v>7.4</v>
      </c>
      <c r="H186" s="54">
        <v>9</v>
      </c>
      <c r="I186" s="56">
        <v>8</v>
      </c>
      <c r="J186" s="54">
        <v>144</v>
      </c>
      <c r="K186" s="6">
        <v>122</v>
      </c>
      <c r="L186" s="55">
        <v>20.39</v>
      </c>
    </row>
    <row r="187" spans="1:12" ht="14.4" x14ac:dyDescent="0.3">
      <c r="A187" s="23"/>
      <c r="B187" s="15"/>
      <c r="C187" s="11"/>
      <c r="D187" s="7" t="s">
        <v>28</v>
      </c>
      <c r="E187" s="53" t="s">
        <v>109</v>
      </c>
      <c r="F187" s="54">
        <v>200</v>
      </c>
      <c r="G187" s="54">
        <v>12</v>
      </c>
      <c r="H187" s="54">
        <v>8</v>
      </c>
      <c r="I187" s="56">
        <v>25</v>
      </c>
      <c r="J187" s="54">
        <v>223</v>
      </c>
      <c r="K187" s="6">
        <v>297</v>
      </c>
      <c r="L187" s="55">
        <v>44.41</v>
      </c>
    </row>
    <row r="188" spans="1:12" ht="14.4" x14ac:dyDescent="0.3">
      <c r="A188" s="23"/>
      <c r="B188" s="15"/>
      <c r="C188" s="11"/>
      <c r="D188" s="7" t="s">
        <v>29</v>
      </c>
      <c r="E188" s="53"/>
      <c r="F188" s="54"/>
      <c r="G188" s="54"/>
      <c r="H188" s="54"/>
      <c r="I188" s="56"/>
      <c r="J188" s="54"/>
      <c r="K188" s="6"/>
      <c r="L188" s="55"/>
    </row>
    <row r="189" spans="1:12" ht="14.4" x14ac:dyDescent="0.3">
      <c r="A189" s="23"/>
      <c r="B189" s="15"/>
      <c r="C189" s="11"/>
      <c r="D189" s="7" t="s">
        <v>30</v>
      </c>
      <c r="E189" s="53" t="s">
        <v>110</v>
      </c>
      <c r="F189" s="54">
        <v>200</v>
      </c>
      <c r="G189" s="54">
        <v>0</v>
      </c>
      <c r="H189" s="54">
        <v>0</v>
      </c>
      <c r="I189" s="56">
        <v>18</v>
      </c>
      <c r="J189" s="54">
        <v>78</v>
      </c>
      <c r="K189" s="6">
        <v>496</v>
      </c>
      <c r="L189" s="55">
        <v>4.8899999999999997</v>
      </c>
    </row>
    <row r="190" spans="1:12" ht="14.4" x14ac:dyDescent="0.3">
      <c r="A190" s="23"/>
      <c r="B190" s="15"/>
      <c r="C190" s="11"/>
      <c r="D190" s="7" t="s">
        <v>31</v>
      </c>
      <c r="E190" s="53" t="s">
        <v>51</v>
      </c>
      <c r="F190" s="54">
        <v>35</v>
      </c>
      <c r="G190" s="54">
        <v>2.7</v>
      </c>
      <c r="H190" s="54">
        <v>0.3</v>
      </c>
      <c r="I190" s="56">
        <v>17</v>
      </c>
      <c r="J190" s="54">
        <v>82</v>
      </c>
      <c r="K190" s="6">
        <v>573</v>
      </c>
      <c r="L190" s="55">
        <v>2.5299999999999998</v>
      </c>
    </row>
    <row r="191" spans="1:12" ht="14.4" x14ac:dyDescent="0.3">
      <c r="A191" s="23"/>
      <c r="B191" s="15"/>
      <c r="C191" s="11"/>
      <c r="D191" s="7" t="s">
        <v>32</v>
      </c>
      <c r="E191" s="53" t="s">
        <v>52</v>
      </c>
      <c r="F191" s="54">
        <v>35</v>
      </c>
      <c r="G191" s="54">
        <v>3</v>
      </c>
      <c r="H191" s="54">
        <v>0.5</v>
      </c>
      <c r="I191" s="56">
        <v>14</v>
      </c>
      <c r="J191" s="54">
        <v>72</v>
      </c>
      <c r="K191" s="6">
        <v>574</v>
      </c>
      <c r="L191" s="55">
        <v>2.11</v>
      </c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69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735</v>
      </c>
      <c r="G194" s="19">
        <f t="shared" ref="G194:J194" si="85">SUM(G185:G193)</f>
        <v>27.099999999999998</v>
      </c>
      <c r="H194" s="19">
        <f t="shared" si="85"/>
        <v>19.8</v>
      </c>
      <c r="I194" s="19">
        <f t="shared" si="85"/>
        <v>85</v>
      </c>
      <c r="J194" s="19">
        <f t="shared" si="85"/>
        <v>640</v>
      </c>
      <c r="K194" s="25"/>
      <c r="L194" s="19">
        <f>SUM(L185:L193)</f>
        <v>97.3</v>
      </c>
    </row>
    <row r="195" spans="1:12" ht="15" thickBot="1" x14ac:dyDescent="0.3">
      <c r="A195" s="29">
        <f>A177</f>
        <v>2</v>
      </c>
      <c r="B195" s="30">
        <f>B177</f>
        <v>10</v>
      </c>
      <c r="C195" s="78" t="s">
        <v>4</v>
      </c>
      <c r="D195" s="79"/>
      <c r="E195" s="31"/>
      <c r="F195" s="32">
        <f>F184+F194</f>
        <v>1435</v>
      </c>
      <c r="G195" s="32">
        <f t="shared" ref="G195" si="86">G184+G194</f>
        <v>69.8</v>
      </c>
      <c r="H195" s="32">
        <f t="shared" ref="H195" si="87">H184+H194</f>
        <v>40.6</v>
      </c>
      <c r="I195" s="32">
        <f t="shared" ref="I195" si="88">I184+I194</f>
        <v>196.6</v>
      </c>
      <c r="J195" s="32">
        <f t="shared" ref="J195:L195" si="89">J184+J194</f>
        <v>1092</v>
      </c>
      <c r="K195" s="32"/>
      <c r="L195" s="32">
        <f t="shared" si="89"/>
        <v>217.98</v>
      </c>
    </row>
    <row r="196" spans="1:12" ht="13.8" thickBot="1" x14ac:dyDescent="0.3">
      <c r="A196" s="27"/>
      <c r="B196" s="28"/>
      <c r="C196" s="80" t="s">
        <v>5</v>
      </c>
      <c r="D196" s="80"/>
      <c r="E196" s="80"/>
      <c r="F196" s="34">
        <f>(F24+F43+F62+F81+F100+F119+F138+F157+F176+F195)/(IF(F24=0,0,1)+IF(F43=0,0,1)+IF(F62=0,0,1)+IF(F81=0,0,1)+IF(F100=0,0,1)+IF(F119=0,0,1)+IF(F138=0,0,1)+IF(F157=0,0,1)+IF(F176=0,0,1)+IF(F195=0,0,1))</f>
        <v>1404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60.808000000000007</v>
      </c>
      <c r="H196" s="34">
        <f t="shared" si="90"/>
        <v>52.108000000000004</v>
      </c>
      <c r="I196" s="34">
        <f t="shared" si="90"/>
        <v>184.26799999999997</v>
      </c>
      <c r="J196" s="34">
        <f t="shared" si="90"/>
        <v>1341.1100000000001</v>
      </c>
      <c r="K196" s="34"/>
      <c r="L196" s="34">
        <f t="shared" ref="L196" si="91">(L24+L43+L62+L81+L100+L119+L138+L157+L176+L195)/(IF(L24=0,0,1)+IF(L43=0,0,1)+IF(L62=0,0,1)+IF(L81=0,0,1)+IF(L100=0,0,1)+IF(L119=0,0,1)+IF(L138=0,0,1)+IF(L157=0,0,1)+IF(L176=0,0,1)+IF(L195=0,0,1))</f>
        <v>189.63499999999999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Рахмангуловская СОШ</cp:lastModifiedBy>
  <dcterms:created xsi:type="dcterms:W3CDTF">2022-05-16T14:23:56Z</dcterms:created>
  <dcterms:modified xsi:type="dcterms:W3CDTF">2025-01-21T05:47:20Z</dcterms:modified>
</cp:coreProperties>
</file>